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G:\내 드라이브\★EXCHANGE\★OUTBOUND\2021-2\"/>
    </mc:Choice>
  </mc:AlternateContent>
  <xr:revisionPtr revIDLastSave="0" documentId="13_ncr:1_{A3BB3FE5-3119-4D93-A481-B717E65881D2}" xr6:coauthVersionLast="45" xr6:coauthVersionMax="45" xr10:uidLastSave="{00000000-0000-0000-0000-000000000000}"/>
  <bookViews>
    <workbookView xWindow="-13005" yWindow="2580" windowWidth="21600" windowHeight="11385" xr2:uid="{6B5B9716-776E-48A7-B25A-9E392598AD57}"/>
  </bookViews>
  <sheets>
    <sheet name="2021-2파견교" sheetId="1" r:id="rId1"/>
  </sheets>
  <externalReferences>
    <externalReference r:id="rId2"/>
  </externalReferences>
  <definedNames>
    <definedName name="_xlnm._FilterDatabase" localSheetId="0" hidden="1">'2021-2파견교'!$L$2:$O$92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2" i="1" l="1"/>
  <c r="J91" i="1"/>
  <c r="K91" i="1" s="1"/>
  <c r="J90" i="1"/>
  <c r="K90" i="1" s="1"/>
  <c r="J89" i="1"/>
  <c r="K89" i="1" s="1"/>
  <c r="J88" i="1"/>
  <c r="K88" i="1" s="1"/>
  <c r="J87" i="1"/>
  <c r="K87" i="1" s="1"/>
  <c r="J86" i="1"/>
  <c r="K86" i="1" s="1"/>
  <c r="J85" i="1"/>
  <c r="K85" i="1" s="1"/>
  <c r="J84" i="1"/>
  <c r="K84" i="1" s="1"/>
  <c r="J83" i="1"/>
  <c r="K83" i="1" s="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K6" i="1" s="1"/>
  <c r="J5" i="1"/>
  <c r="J92" i="1" l="1"/>
  <c r="K5" i="1"/>
  <c r="K92" i="1" s="1"/>
</calcChain>
</file>

<file path=xl/sharedStrings.xml><?xml version="1.0" encoding="utf-8"?>
<sst xmlns="http://schemas.openxmlformats.org/spreadsheetml/2006/main" count="930" uniqueCount="490">
  <si>
    <t>2021학년도 2학기 복수학위 및 교환학생 대학 리스트</t>
    <phoneticPr fontId="3" type="noConversion"/>
  </si>
  <si>
    <t>유
의
사
항</t>
    <phoneticPr fontId="3" type="noConversion"/>
  </si>
  <si>
    <r>
      <t xml:space="preserve">1. 교환학생 파견기간은 1학기임 (교환학생 신청 없이 연장파견 불가) 
2. 기파견된 학생 및 현재학기 파견 예정자인 학생도 지원 가능함 (연속파견 희망시, 반드시 해당 파견 선발에 재지원하여야 함) 
3. 각 학교별 정보: 특이사항은 국제교류팀 및 파견교의 웹사이트 참조 (미확인으로 인한 입학불허 등의 책임은 학생에게 있습니다.) 
    - 지망교 영어과목 리스트 및 국제교류팀 홈페이지(www.ajou.ac.kr/oia)&gt;자료실 &gt; 경험홍보후기 : 기파견자 파견 후기 참고 / 각 대학교 홈페이지 참고                                                                                                                                                                                                                                                                                                                                                                                                  
4. 기본 지원자격 (평점 + 어학요건) 을 갖춘자에 한해 지원가능 : 자격미달 시 지원 불가
5. 상대교의 사정에 따라 TO 변동 가능
6. 교환학생의 최종 선발권은 자매대학에 있으므로, 본교에서 추천선발된 학생이라 할지라도 자매대학의 사정에 의해 선발이 불가할 수 도 있음을 유의하시기 바랍니다.
    - 상대교 전공이 매칭되지 않는 경우 (본교 사회학과 &gt; 상대교 경영학과 지원시 또는 상대교에 사회학과 수업이 없을 경우)
    - 상대교에 제출한 지원서가 불량인 경우 (지원동기서, 학업계획서 등)
    - 어학성적 미달 및 기타 이유로 상대교에서 본교 학생의 입학을 불허할 경우
7. 해당 리스트의 요건은 참고용으로만 활용하시고, </t>
    </r>
    <r>
      <rPr>
        <sz val="9"/>
        <color rgb="FFFF0000"/>
        <rFont val="맑은 고딕"/>
        <family val="3"/>
        <charset val="129"/>
      </rPr>
      <t>지원을 원하는 대학의 홈페이지에서 어학, 전공 등 필수요건을 반드시 확인</t>
    </r>
    <r>
      <rPr>
        <sz val="9"/>
        <color rgb="FF000000"/>
        <rFont val="맑은 고딕"/>
        <family val="3"/>
        <charset val="129"/>
      </rPr>
      <t xml:space="preserve">하시기 바랍니다. / English B2의 경우, IELTS 5.5이상, TOEFL iBT 72이상, 토익 900이상에 해당
8. 어학요건은 본인이 파견학교에서 수업 수강을 희망하시는 언어 기준을 만족하시면 됩니다. (ex) 중국 대학교에서 영어 수업을 수강할 경우 영어 어학요건 충족 / 중국 대학교에서 중국어 수업을 수강할 경우 중국어 어학요건 충족)
9. 상대교 수강가능 과목 리스트는 대체로 해당학기기준이며, 변동사항이 있을수 있음
10. 정해진TO보다, 배정TO가 많다고 나오는 학교는, 지난 학기의 학생이 연기를 신청하고, 상대교에서 사전 허가한 인원입니다. 
*  기타문의사항: 국제교류팀 홈페이지(www.ajou.ac.kr/oia) &gt; Q&amp;A 게시판 이용 </t>
    </r>
    <r>
      <rPr>
        <sz val="9"/>
        <rFont val="맑은 고딕"/>
        <family val="3"/>
        <charset val="129"/>
      </rPr>
      <t xml:space="preserve">
** 참고사항 : TOP EXCHANGE : 국제교류팀의 내부 심사를 거쳐, TOP A(QS세계대학랭킹 200위 명문대학) 합격자에겐 200만원, TOP B(아시아권 지역거점 우수대학) 합격자에겐 100만원의 장학금 지급 예정</t>
    </r>
    <phoneticPr fontId="3" type="noConversion"/>
  </si>
  <si>
    <t>구분</t>
    <phoneticPr fontId="3" type="noConversion"/>
  </si>
  <si>
    <t>NO.</t>
    <phoneticPr fontId="3" type="noConversion"/>
  </si>
  <si>
    <t>대륙</t>
    <phoneticPr fontId="3" type="noConversion"/>
  </si>
  <si>
    <t>국가</t>
    <phoneticPr fontId="3" type="noConversion"/>
  </si>
  <si>
    <t>학교명</t>
    <phoneticPr fontId="3" type="noConversion"/>
  </si>
  <si>
    <t>NOMI
deadline</t>
    <phoneticPr fontId="3" type="noConversion"/>
  </si>
  <si>
    <t>APP
deadline</t>
    <phoneticPr fontId="3" type="noConversion"/>
  </si>
  <si>
    <t>참고사항</t>
    <phoneticPr fontId="3" type="noConversion"/>
  </si>
  <si>
    <t>21-2</t>
    <phoneticPr fontId="3" type="noConversion"/>
  </si>
  <si>
    <t>배정TO</t>
    <phoneticPr fontId="3" type="noConversion"/>
  </si>
  <si>
    <t>잔여TO</t>
    <phoneticPr fontId="3" type="noConversion"/>
  </si>
  <si>
    <t>어학요건</t>
    <phoneticPr fontId="3" type="noConversion"/>
  </si>
  <si>
    <t>특이사항</t>
    <phoneticPr fontId="3" type="noConversion"/>
  </si>
  <si>
    <t>코로나관련</t>
    <phoneticPr fontId="3" type="noConversion"/>
  </si>
  <si>
    <t>수강가능과목리스트</t>
    <phoneticPr fontId="3" type="noConversion"/>
  </si>
  <si>
    <t>학교홈페이지</t>
    <phoneticPr fontId="3" type="noConversion"/>
  </si>
  <si>
    <t>TO</t>
    <phoneticPr fontId="3" type="noConversion"/>
  </si>
  <si>
    <t>TOEFL(IBT)</t>
    <phoneticPr fontId="3" type="noConversion"/>
  </si>
  <si>
    <t>IELTS</t>
    <phoneticPr fontId="3" type="noConversion"/>
  </si>
  <si>
    <t>TOEIC</t>
    <phoneticPr fontId="3" type="noConversion"/>
  </si>
  <si>
    <t>기타</t>
    <phoneticPr fontId="3" type="noConversion"/>
  </si>
  <si>
    <t>복수</t>
    <phoneticPr fontId="3" type="noConversion"/>
  </si>
  <si>
    <t>북아메리카</t>
  </si>
  <si>
    <t>미국</t>
  </si>
  <si>
    <t>State University of New York at Stony Brook</t>
    <phoneticPr fontId="3" type="noConversion"/>
  </si>
  <si>
    <t>복수학위</t>
    <phoneticPr fontId="3" type="noConversion"/>
  </si>
  <si>
    <t>X</t>
    <phoneticPr fontId="3" type="noConversion"/>
  </si>
  <si>
    <t>https://www.stonybrook.edu/undergraduate-admissions/apply/international.php</t>
    <phoneticPr fontId="3" type="noConversion"/>
  </si>
  <si>
    <t>학점 3.6 이상 / 대부분의 전공 지원가능 (SB에 개설되어 있는 전공으로 파견 가능)</t>
    <phoneticPr fontId="3" type="noConversion"/>
  </si>
  <si>
    <t>대면 강의 예정</t>
    <phoneticPr fontId="3" type="noConversion"/>
  </si>
  <si>
    <t>https://www.stonybrook.edu/sb/bulletin/current/courses/browse/byabbreviation/</t>
  </si>
  <si>
    <t>http://www.stonybrook.edu/</t>
  </si>
  <si>
    <t>Illinois Institute of Technology</t>
    <phoneticPr fontId="3" type="noConversion"/>
  </si>
  <si>
    <t>학점 3.5이상/입학 후 PESL 영어테스트 응시 후, 영어 과목을 추가로 수강해야 함/ 공대, 자연대, 심리, 경영대, 정통대 가능/ 장학금은 성적과 지원서에 따라 차등 지급되며 학기 당 $10,000, On-Campus Housing Scholarship($5,000/년) 캠퍼스 기숙사 이용 학생에게 지급</t>
    <phoneticPr fontId="3" type="noConversion"/>
  </si>
  <si>
    <t>https://www.iit.edu/academics/colleges-and-institutes</t>
  </si>
  <si>
    <t>http://www.iit.edu/</t>
  </si>
  <si>
    <t>교환</t>
  </si>
  <si>
    <t>유럽</t>
  </si>
  <si>
    <t>네덜란드</t>
  </si>
  <si>
    <t>University of Groningen</t>
  </si>
  <si>
    <t>TOP EXCHANGE A</t>
  </si>
  <si>
    <t>X</t>
  </si>
  <si>
    <t>https://www.rug.nl/feb/education/exchange/incoming/before/english-proficiency</t>
  </si>
  <si>
    <t>TOEFL Speaking/Writing 각 19점 이상 또는 IELTS 전체 6.0 이상(Speaking 6이상, Writing 5.5 이상) / 경영, 경제학과만 지원가능</t>
  </si>
  <si>
    <t>미정</t>
  </si>
  <si>
    <t>https://www.rug.nl/feb/education/exchange/incoming/before/courses-exams</t>
  </si>
  <si>
    <t>https://www.groningenexchange.nl/</t>
  </si>
  <si>
    <t>Maastricht University</t>
  </si>
  <si>
    <t>English B2</t>
  </si>
  <si>
    <t>네덜란드 우수 종합대학 / Arts and Social Sciences수강(인문대 전공자 지원 가능) / 단, 토익 Listening 400, Reading 385 이상 / TOEFL iBT 90, IELTS 6.5 이상 권고</t>
  </si>
  <si>
    <t>https://www.maastrichtuniversity.nl/education/exchange/fasos</t>
  </si>
  <si>
    <t>https://www.maastrichtuniversity.nl/</t>
  </si>
  <si>
    <t>Utrecht University</t>
  </si>
  <si>
    <t>3월 15일</t>
  </si>
  <si>
    <t>4월 15일</t>
  </si>
  <si>
    <t>네덜란드 우수 종합대학 / 영어강의 수업 다수 /  IELTS Writing 5.5 이상 / 3학기 이상 수료생 지원 가능</t>
  </si>
  <si>
    <t>대면 강의 예정</t>
  </si>
  <si>
    <t>https://www.uu.nl/en/education/exchange-and-visiting-students/course-information</t>
  </si>
  <si>
    <t>https://www.uu.nl/en</t>
  </si>
  <si>
    <t>아시아</t>
  </si>
  <si>
    <t>태국</t>
  </si>
  <si>
    <t>Thammasat University</t>
  </si>
  <si>
    <t>5월 20일</t>
  </si>
  <si>
    <t>TOP EXCHANGE B</t>
  </si>
  <si>
    <t>태국의 명문 대학 / 단과대별 지원 기준 상이 링크참고(http://oia.tu.ac.th/index.php?option=com_content&amp;view=article&amp;id=371&amp;Itemid=381)</t>
  </si>
  <si>
    <t>http://oia.tu.ac.th/index.php?option=com_content&amp;view=article&amp;id=331&amp;Itemid=364</t>
  </si>
  <si>
    <t>http://www.tu.ac.th/en</t>
  </si>
  <si>
    <t>일본</t>
  </si>
  <si>
    <t>Nagasaki University</t>
  </si>
  <si>
    <t>3월 20일</t>
  </si>
  <si>
    <t>4월 1일</t>
  </si>
  <si>
    <t>JLPT N2</t>
  </si>
  <si>
    <t xml:space="preserve"> Global Humanities and Social Sciences, Economics 관련 영어강의 수강 가능 (이 외에 일본어 수업 수강 가능함) </t>
  </si>
  <si>
    <t>http://www.liaison.nagasaki-u.ac.jp/en/</t>
  </si>
  <si>
    <t>http://www.nagasaki-u.ac.jp/en/</t>
  </si>
  <si>
    <t>교환</t>
    <phoneticPr fontId="3" type="noConversion"/>
  </si>
  <si>
    <t>대만</t>
  </si>
  <si>
    <t>National Taiwan Normal University</t>
  </si>
  <si>
    <t>4월 30일</t>
    <phoneticPr fontId="3" type="noConversion"/>
  </si>
  <si>
    <t>신HSK4</t>
  </si>
  <si>
    <t>다양한 영어강의 제공 / 총 평점 3.15이상 지원가능</t>
  </si>
  <si>
    <t>대면강의예정</t>
    <phoneticPr fontId="3" type="noConversion"/>
  </si>
  <si>
    <t>http://ap.itc.ntnu.edu.tw/istudent/oia/commonstyle.jsp?sno1=2014082602&amp;sno2=2014082608&amp;sno3=2014090901 -&gt; 빈화면으로 뜸</t>
  </si>
  <si>
    <t>http://ap.itc.ntnu.edu.tw/istudent/oia/index.jsp</t>
  </si>
  <si>
    <t>인도네시아</t>
  </si>
  <si>
    <t>University of Indonesia</t>
  </si>
  <si>
    <t>4월 1일</t>
    <phoneticPr fontId="3" type="noConversion"/>
  </si>
  <si>
    <t>4월 15일</t>
    <phoneticPr fontId="3" type="noConversion"/>
  </si>
  <si>
    <t xml:space="preserve">인도네시아 랭킹 1위 대학(인도네시아 내에선 한국의 서울대와 같은 위상을 지님)/ Faculty of engineering, Faculty of Law, Faculty of Economics and Business, Faculty of Social and Political Science (For Communication), Faculty of Psychology, Faculty of Computer science, Faculty of Humanities (For English Language) 지원 가능/ 학점 3.5이상 </t>
    <phoneticPr fontId="3" type="noConversion"/>
  </si>
  <si>
    <t>미정</t>
    <phoneticPr fontId="3" type="noConversion"/>
  </si>
  <si>
    <t>https://international.ui.ac.id/exchange-study-abroad-courses.html</t>
  </si>
  <si>
    <t>https://international.ui.ac.id/</t>
  </si>
  <si>
    <t>Akita International University</t>
  </si>
  <si>
    <t>전과목 영어강의: Global Business, Global Studies / 총 학점 2.5이상 지원가능</t>
  </si>
  <si>
    <t>https://web.aiu.ac.jp/en/academic/course-offerings/</t>
  </si>
  <si>
    <t>https://web.aiu.ac.jp/en/</t>
  </si>
  <si>
    <t>독일</t>
  </si>
  <si>
    <t>Leibniz Universitat Hannover</t>
  </si>
  <si>
    <t>상대교 홈페이지 영어강의 확인</t>
  </si>
  <si>
    <t>https://www.uni-hannover.de/en/studium/im-studium/international/incoming/austauschprogramme/kurswahl/</t>
    <phoneticPr fontId="3" type="noConversion"/>
  </si>
  <si>
    <t>https://www.uni-hannover.de/en/studium/im-studium/international/exchange-students/exchange-programmes-incoming-students/partner-programs/</t>
    <phoneticPr fontId="3" type="noConversion"/>
  </si>
  <si>
    <t>University of Applied Sciences Wuerzburg-Schweinfurt</t>
    <phoneticPr fontId="3" type="noConversion"/>
  </si>
  <si>
    <t>6월 15일</t>
    <phoneticPr fontId="3" type="noConversion"/>
  </si>
  <si>
    <t>English B2기본, https://www.uni-wuerzburg.de/en/international/studying-in-wuerzburg/exchange-students/before-arrival-exchange-students/language-proficiency-german-language-courses/ 과목마다 요구하는 영어독일어 실력 상이 홈페이지 참고</t>
    <phoneticPr fontId="3" type="noConversion"/>
  </si>
  <si>
    <t>경영학과2명, 금융공학과2명만 지원가능 / 캠퍼스 2개로 나뉨(Würzburg / Schweinfurt), Würzburg 캠퍼스: Business, Engineering, Logistics 분야 교류 / Schweinfurt 캠퍼스: International Management 분야 교류 / 생물학은 상대교의 허가 후 합격가능</t>
    <phoneticPr fontId="3" type="noConversion"/>
  </si>
  <si>
    <t>온라인 강의 예정</t>
    <phoneticPr fontId="3" type="noConversion"/>
  </si>
  <si>
    <t>https://fwiwi.fhws.de/en/international/incoming-exchange-students/studying-at-fhws/schedule/</t>
    <phoneticPr fontId="3" type="noConversion"/>
  </si>
  <si>
    <t>https://international.fhws.de/en/</t>
  </si>
  <si>
    <t>Justus Liebig University Giessen</t>
  </si>
  <si>
    <t>German B1 수준 권고(참고: English B2은 토익 785 수준) / 법학, 경제학과, 심리학과, 사회학과, 역사학과, 인문, 자연과학만 지원가능 / 학기에 € 270 지불(semesterticket)</t>
    <phoneticPr fontId="3" type="noConversion"/>
  </si>
  <si>
    <t>https://www.uni-giessen.de/internationales/ce</t>
    <phoneticPr fontId="3" type="noConversion"/>
  </si>
  <si>
    <t>www.uni-giessen.de/internationales</t>
    <phoneticPr fontId="3" type="noConversion"/>
  </si>
  <si>
    <t>University of Bayreuth</t>
  </si>
  <si>
    <t>5월 1일</t>
    <phoneticPr fontId="3" type="noConversion"/>
  </si>
  <si>
    <t>5월 15일</t>
    <phoneticPr fontId="3" type="noConversion"/>
  </si>
  <si>
    <t>English or German B2</t>
    <phoneticPr fontId="3" type="noConversion"/>
  </si>
  <si>
    <t xml:space="preserve">Religion Studies, English Studies or Law전공 선택시에만 언어성적 필요, 나머지는 불필요 / 독일 우수자매대학 </t>
    <phoneticPr fontId="3" type="noConversion"/>
  </si>
  <si>
    <t>https://www.international-office.uni-bayreuth.de/pool/dokumente/Come-to-Bayreuth-Informationen-zu-den-Studienangeboten/English-taught-Courses-at-the-University-of-Bayreuth.pdf</t>
  </si>
  <si>
    <t>https://www.uni-bayreuth.de/de/index.html</t>
  </si>
  <si>
    <t>스웨덴</t>
  </si>
  <si>
    <t>Linnaeus University</t>
  </si>
  <si>
    <t>English B2</t>
    <phoneticPr fontId="3" type="noConversion"/>
  </si>
  <si>
    <t>어플리케이션 작성시 https://lnu.se/en/education/exchange-studies 들어가서 영어레벨 자가진단 서류도 같이 제출/ 영어강의 홈페이지 참고</t>
    <phoneticPr fontId="3" type="noConversion"/>
  </si>
  <si>
    <t>https://lnu.se/en/education/exchange-studies/courses-and-programmes-for-exchange-students/</t>
  </si>
  <si>
    <t>https://lnu.se/en/</t>
  </si>
  <si>
    <t>오스트리아</t>
  </si>
  <si>
    <t>IMC University of Applied Sciences Krems</t>
    <phoneticPr fontId="3" type="noConversion"/>
  </si>
  <si>
    <t>경영 마케팅 관련 전공 지원 가능</t>
    <phoneticPr fontId="3" type="noConversion"/>
  </si>
  <si>
    <t>https://www.fh-krems.ac.at/en/study/#overview</t>
  </si>
  <si>
    <t>https://www.fh-krems.ac.at/en/</t>
  </si>
  <si>
    <t>University of Applied Sciences Upper Austria</t>
  </si>
  <si>
    <t>5월 30일</t>
    <phoneticPr fontId="3" type="noConversion"/>
  </si>
  <si>
    <t>3학기 이상 수강자 지원 가능, Wels 캠퍼스는 3학년 이상 지원 가능 / 캠퍼스 별 2명( Steyr, Wels)</t>
    <phoneticPr fontId="3" type="noConversion"/>
  </si>
  <si>
    <t>https://www.fh-ooe.at/en/international/incomings/course-catalogue/</t>
  </si>
  <si>
    <t>https://www.fh-ooe.at/en/</t>
  </si>
  <si>
    <t>포르투갈</t>
    <phoneticPr fontId="3" type="noConversion"/>
  </si>
  <si>
    <t>Universidade Fernando Pessoa</t>
    <phoneticPr fontId="3" type="noConversion"/>
  </si>
  <si>
    <t>6월 20일</t>
    <phoneticPr fontId="3" type="noConversion"/>
  </si>
  <si>
    <t>Portuguese or English B1</t>
    <phoneticPr fontId="3" type="noConversion"/>
  </si>
  <si>
    <t>Porto(두번째로 큰 도시) 위치 / http://ri.ufp.pt/en/study-at-ufp-exchange/ 지원가능여부 홈페이지 참고</t>
  </si>
  <si>
    <t>http://ri.ufp.pt/en/study-at-ufp-exchange/</t>
  </si>
  <si>
    <t>http://ri.ufp.pt/en/</t>
  </si>
  <si>
    <t>Duale Hochschule Baden-Wurttemberg Mosbach</t>
  </si>
  <si>
    <t>5월 31일</t>
    <phoneticPr fontId="3" type="noConversion"/>
  </si>
  <si>
    <t>IPE(Internaitonal program in Engineering), IPB(International Program in Business) / 독일인 버디 배정 등 다양한 프로그램 제공 / 경영, 공대 수강코스가 정해져 있음/ 장학금 있음</t>
    <phoneticPr fontId="3" type="noConversion"/>
  </si>
  <si>
    <t>https://www.mosbach.dhbw.de/studium/studienangebot-bachelor/international-program-in-business/curriculum-organisation/#anchor-main-content</t>
  </si>
  <si>
    <t>http://www.mosbach.dhbw.de/startseite.html</t>
  </si>
  <si>
    <t>Technische Hochschule Nuernberg Georg Simon Ohm</t>
    <phoneticPr fontId="3" type="noConversion"/>
  </si>
  <si>
    <t>B2 for lessons conducted in German</t>
  </si>
  <si>
    <t>Bachelor of International Business 국제경영 수업 영어강의제공</t>
  </si>
  <si>
    <t>95% 온라인</t>
    <phoneticPr fontId="3" type="noConversion"/>
  </si>
  <si>
    <t>https://www.th-nuernberg.de/en/international/international-mobility/exchange-students-at-nuremberg-tech/</t>
  </si>
  <si>
    <t>에스토니아</t>
  </si>
  <si>
    <t>Tallinn University</t>
  </si>
  <si>
    <t>5월 16일</t>
    <phoneticPr fontId="3" type="noConversion"/>
  </si>
  <si>
    <t>6월 1일</t>
    <phoneticPr fontId="3" type="noConversion"/>
  </si>
  <si>
    <t>심리 및 기타강좌 / 홈페이지 및 경험후기 참조</t>
    <phoneticPr fontId="3" type="noConversion"/>
  </si>
  <si>
    <t>https://www.tlu.ee/courses</t>
  </si>
  <si>
    <t>https://www.tlu.ee/en</t>
  </si>
  <si>
    <t>체코</t>
  </si>
  <si>
    <t>VSB-Technical University of Ostrava</t>
  </si>
  <si>
    <t>3월 31일</t>
    <phoneticPr fontId="3" type="noConversion"/>
  </si>
  <si>
    <t>Ostrava 도시 위치 / 경제, 경영관련 영어강의 제공</t>
  </si>
  <si>
    <t>https://www.vsb.cz/en/study/exchange-students/exchange-programme/courses/</t>
  </si>
  <si>
    <t>https://www.vsb.cz/en</t>
  </si>
  <si>
    <t>Czech Technical University in Prague</t>
  </si>
  <si>
    <t>3월 15일</t>
    <phoneticPr fontId="3" type="noConversion"/>
  </si>
  <si>
    <t>https://international.cvut.cz/students/incoming-students/erasmus-and-exchange/language-requirements/</t>
  </si>
  <si>
    <t>영어성적관련 홈페이지 참고/ 건축학부는 지원 불가</t>
    <phoneticPr fontId="3" type="noConversion"/>
  </si>
  <si>
    <t>https://international.cvut.cz/students/incoming-students/erasmus-and-exchange/courses-for-ee-students-prospectus/</t>
  </si>
  <si>
    <t>https://www.cvut.cz/</t>
  </si>
  <si>
    <t>폴란드</t>
  </si>
  <si>
    <t>University of Warsaw</t>
  </si>
  <si>
    <t>English or Polish B2</t>
    <phoneticPr fontId="3" type="noConversion"/>
  </si>
  <si>
    <t>다양한 영어강의 제공-Engineering courses는 제공하지 않음/ 2학기 파견을 원할 경우 가을학기부터 시작가능</t>
    <phoneticPr fontId="3" type="noConversion"/>
  </si>
  <si>
    <t>http://informatorects.uw.edu.pl/en/courses/</t>
  </si>
  <si>
    <t>https://www.uw.edu.pl/</t>
  </si>
  <si>
    <t>핀란드</t>
  </si>
  <si>
    <t>Tampere University of Applied Sciences(TAMK)</t>
  </si>
  <si>
    <t>파견가능 전공 OIA 홈페이지 및 상대교에서 참고 / 경영, 화공, 기계 등 / Tampere University 와 합병/ 건축학과 지원 불가</t>
    <phoneticPr fontId="3" type="noConversion"/>
  </si>
  <si>
    <t>https://www.tuni.fi/en/study-with-us/exchange-studies/university-courses-for-exchange-students</t>
  </si>
  <si>
    <t>https://www.tuni.fi/en/study-with-us/exchange-studies</t>
  </si>
  <si>
    <t>캐나다</t>
  </si>
  <si>
    <t>University of Lethbridge</t>
    <phoneticPr fontId="3" type="noConversion"/>
  </si>
  <si>
    <t>경영학 과목 주로 수강(OIA 홈페이지 코스확인) / 어학 요건 참고(https://www.uleth.ca/ross/admissions/elp)</t>
  </si>
  <si>
    <t>www.uleth.ca/international/content/inbound</t>
    <phoneticPr fontId="3" type="noConversion"/>
  </si>
  <si>
    <t>http://www.uleth.ca/</t>
  </si>
  <si>
    <t>중국</t>
  </si>
  <si>
    <t>Chongqing University</t>
    <phoneticPr fontId="3" type="noConversion"/>
  </si>
  <si>
    <t>신HSK4급</t>
  </si>
  <si>
    <t>전자 &amp; 기계공학 관련 영어 수업 수강 가능, 중국어 수업 제공 / 국제교류팀 홈페이지 확인</t>
  </si>
  <si>
    <t>http://study.cqu.edu.cn/</t>
    <phoneticPr fontId="3" type="noConversion"/>
  </si>
  <si>
    <t>Nuertingen-Geislingen University</t>
  </si>
  <si>
    <t>7월 1일</t>
    <phoneticPr fontId="3" type="noConversion"/>
  </si>
  <si>
    <t xml:space="preserve">English B2 </t>
    <phoneticPr fontId="3" type="noConversion"/>
  </si>
  <si>
    <t>경영/경제학/국제학부 영어강의/ 교환학생을 위한 버디프로그램, 필드트립 제공</t>
  </si>
  <si>
    <t>https://www.hfwu.com/future-students/course-catalog/courses/</t>
  </si>
  <si>
    <t>https://www.hfwu.de/de/</t>
  </si>
  <si>
    <t>리투아니아</t>
  </si>
  <si>
    <t>Mykolas Romeris University</t>
  </si>
  <si>
    <t xml:space="preserve">인문사회학, 경영학 위주 영어강의 (리스트 참조)/ 경영,경제,정치, 법, 소프트웨어 </t>
    <phoneticPr fontId="3" type="noConversion"/>
  </si>
  <si>
    <t>https://www.mruni.eu/en/prospective_students/erasmus/</t>
  </si>
  <si>
    <t>https://www.mruni.eu/en/</t>
  </si>
  <si>
    <t>프랑스</t>
  </si>
  <si>
    <t>IESEG School of Management</t>
  </si>
  <si>
    <t>경영학 관련 영어강의 수강 / Paris 또는 Lille 캠퍼스 선택 가능 / 4학년 학생의 경우, master level 강의로 진행</t>
    <phoneticPr fontId="3" type="noConversion"/>
  </si>
  <si>
    <t>https://www.ieseg.fr/en/international/study-at-ieseg-in-exchange/course-list/</t>
    <phoneticPr fontId="3" type="noConversion"/>
  </si>
  <si>
    <t>https://www.ieseg.fr/en/international/</t>
  </si>
  <si>
    <t>Universite de Versailles-Saint-Quentin-en-Yvelines (UVSQ)</t>
  </si>
  <si>
    <t xml:space="preserve">파리근교 위치/ 기계, 컴공, 전자과만 지원 가능 / 인문(영문), 사회, 경제관련 영어강의 일부 제공/ OIA 홈페이지 확인 </t>
  </si>
  <si>
    <t>https://www.uvsq.fr/exchange-programs</t>
  </si>
  <si>
    <t>http://www.uvsq.fr/</t>
  </si>
  <si>
    <t>Haaga-Helia University of Applied Sciences</t>
  </si>
  <si>
    <t>경영학과2명, 정보통신대학(IT계열)2명만 지원가능</t>
    <phoneticPr fontId="3" type="noConversion"/>
  </si>
  <si>
    <t>http://www.haaga-helia.fi/en/education/bachelors-degree-programmes-english?userLang=en</t>
  </si>
  <si>
    <t>http://www.haaga-helia.fi/en/about-haaga-helia/int/exch</t>
  </si>
  <si>
    <t>University of Wisconsin at Eau Claire</t>
  </si>
  <si>
    <t>홈페이지 참고/ 다양한 프로그램 제공(Host family 등)/ 캠퍼스 내 기숙사 제공/ 금융, 회계분야 불가</t>
    <phoneticPr fontId="3" type="noConversion"/>
  </si>
  <si>
    <t>https://www.uwec.edu/blugold-central/academic-planning/register-classes/class-schedules/</t>
    <phoneticPr fontId="3" type="noConversion"/>
  </si>
  <si>
    <t>https://www.uwec.edu/</t>
  </si>
  <si>
    <t>Universite du Quebec a Montreal(UQAM)</t>
  </si>
  <si>
    <t>French or English B2</t>
    <phoneticPr fontId="3" type="noConversion"/>
  </si>
  <si>
    <t>퀘백 몬트리올에 위치한 우수대학 / ESG UQAM 경영 수업/ 대부분의 강의가 프랑스어로 진행되고 영어강의는 소수(경영)</t>
    <phoneticPr fontId="3" type="noConversion"/>
  </si>
  <si>
    <t>https://esg.uqam.ca/international/etudiants-internationaux/</t>
  </si>
  <si>
    <t>https://uqam.ca/</t>
  </si>
  <si>
    <t>남아메리카</t>
  </si>
  <si>
    <t>브라질</t>
  </si>
  <si>
    <t>Pontificia Universidade Catolica do Rio de Janeiro (PUC-Rio)</t>
  </si>
  <si>
    <t>English B1</t>
    <phoneticPr fontId="3" type="noConversion"/>
  </si>
  <si>
    <t>리우데자네이로 위치 / 경영학, 국제관계학, 인문사회과학 일부 수강 가능 / 교환학생 파견시 기초 포르투갈어 수강 필수/ 학점 3.0이상, 3.0미만일 경우 supporting documentation 제출 후 상대교에서 최종결정/ 기숙사 없음</t>
    <phoneticPr fontId="3" type="noConversion"/>
  </si>
  <si>
    <t>http://www.puc-rio.br/ensinopesq/ccci/incoming/centers_courses.html</t>
  </si>
  <si>
    <t>http://www.puc-rio.br/english/</t>
  </si>
  <si>
    <t>National Chengchi University</t>
    <phoneticPr fontId="3" type="noConversion"/>
  </si>
  <si>
    <t>4월 20일</t>
    <phoneticPr fontId="3" type="noConversion"/>
  </si>
  <si>
    <t xml:space="preserve">HSK 4 </t>
  </si>
  <si>
    <t>대만의 명문대학 / 다양한 영어, 중국어강의 제공 / 학점 3.0 이상 지원 가능/ 중국어강의 수강원할 경우엔 HSK 4급이상 자격증 있어야함/ 본교 전공과 같은 전공으로만 선택 가능</t>
    <phoneticPr fontId="3" type="noConversion"/>
  </si>
  <si>
    <t>https://moltke.nccu.edu.tw/qrycourse/qryEngSub.jsp</t>
  </si>
  <si>
    <t>https://www.nccu.edu.tw/app/home.php</t>
  </si>
  <si>
    <t>Sapporo Gakuin University</t>
  </si>
  <si>
    <t>JLPT N2</t>
    <phoneticPr fontId="3" type="noConversion"/>
  </si>
  <si>
    <t>기숙사 있음</t>
    <phoneticPr fontId="3" type="noConversion"/>
  </si>
  <si>
    <t>http://www.seinan-gu.ac.jp/eng/study_abroad/courses_offered.html</t>
  </si>
  <si>
    <t>http://www.sgu.ac.jp/en/</t>
  </si>
  <si>
    <t>HAN University of Applied Sciences, ICA</t>
  </si>
  <si>
    <t>Business, Marketing Communication 전공만 지원 가능</t>
    <phoneticPr fontId="3" type="noConversion"/>
  </si>
  <si>
    <t>https://hanuniversity.com/en/programs/coursefinder.xml#/level-Exchange-program</t>
    <phoneticPr fontId="3" type="noConversion"/>
  </si>
  <si>
    <t>https://www.han.nl/international/english/</t>
  </si>
  <si>
    <t>덴마크</t>
  </si>
  <si>
    <t>Aalborg University</t>
  </si>
  <si>
    <t>공대 유명한 대학  / 공학관련 및 International Cultural Studies 영어강의 / 어학요건은 홈페이지 참고 / 경험후기 참조</t>
  </si>
  <si>
    <t>https://www.en.aau.dk/education/guest-exchange</t>
    <phoneticPr fontId="3" type="noConversion"/>
  </si>
  <si>
    <t>https://www.en.aau.dk/</t>
  </si>
  <si>
    <t>Schmalkalden University of Applied Sciences</t>
  </si>
  <si>
    <t>7월 15일</t>
    <phoneticPr fontId="3" type="noConversion"/>
  </si>
  <si>
    <t xml:space="preserve">영어강의 다수 / 교환학생을 위한 필드트립 제공 </t>
  </si>
  <si>
    <t>https://www.hs-schmalkalden.de/en/international/incoming-students/courses-for-incomings/exchange-students.html</t>
    <phoneticPr fontId="3" type="noConversion"/>
  </si>
  <si>
    <t>https://www.hs-schmalkalden.de/de.html</t>
    <phoneticPr fontId="3" type="noConversion"/>
  </si>
  <si>
    <t>Lulea University of Technology</t>
  </si>
  <si>
    <t>4월</t>
    <phoneticPr fontId="3" type="noConversion"/>
  </si>
  <si>
    <t xml:space="preserve">공대 유명 / 교환학생 버디프로그램 / 스웨덴 북부 위치 </t>
  </si>
  <si>
    <t>https://www.ltu.se/edu/Exchange-Studies/exchangesearch?l=en</t>
  </si>
  <si>
    <t>https://www.ltu.se/</t>
  </si>
  <si>
    <t>University of Economics in Katowice</t>
  </si>
  <si>
    <t>경영, 경제학 영어강의 제공</t>
  </si>
  <si>
    <t>https://www.ue.katowice.pl/en/exchange-students/study-offer.html</t>
    <phoneticPr fontId="3" type="noConversion"/>
  </si>
  <si>
    <t>https://www.ue.katowice.pl/no_cache/en.html</t>
  </si>
  <si>
    <t>ESDES, Universite Catholique de Lyon</t>
  </si>
  <si>
    <t>English B2, DELF B2</t>
    <phoneticPr fontId="3" type="noConversion"/>
  </si>
  <si>
    <t>2학년 이상 지원 가능 단, 토익 (L)400/ (R)385 이상 / Int'l Business Program 제공 / Business 전공만 선택 가능 (불어, 영어 프로그램 선택)</t>
    <phoneticPr fontId="3" type="noConversion"/>
  </si>
  <si>
    <t>https://www.esdes.fr/en/welcome/programs-2/exchange/</t>
  </si>
  <si>
    <t>https://www.esdes.fr/en/en/esdes-business-school-for-international-students-3703.kjsp</t>
  </si>
  <si>
    <t>Salzburg University of Applied Sciences</t>
  </si>
  <si>
    <t>english b2</t>
  </si>
  <si>
    <t xml:space="preserve">경영/ 미디어학 관련 소수 영어강의 제공 </t>
  </si>
  <si>
    <t>https://www.fh-salzburg.ac.at/en/international/incoming-students/course-catalogue</t>
    <phoneticPr fontId="3" type="noConversion"/>
  </si>
  <si>
    <t>https://www.fh-salzburg.ac.at/en/</t>
  </si>
  <si>
    <t>University of Eastern Finland</t>
    <phoneticPr fontId="3" type="noConversion"/>
  </si>
  <si>
    <t>Good command of academic English</t>
    <phoneticPr fontId="3" type="noConversion"/>
  </si>
  <si>
    <t>Joensuu 또는 Kuopio 캠퍼스 중 택 1 / 4학기 이상 수료</t>
    <phoneticPr fontId="3" type="noConversion"/>
  </si>
  <si>
    <t>http://www.uef.fi/en/web/biomedicine/-courses-for-exchange-students</t>
  </si>
  <si>
    <t>https://www.uef.fi/en/etusivu</t>
  </si>
  <si>
    <t>Helsinki Metropolia University of Applied Sciences</t>
  </si>
  <si>
    <t xml:space="preserve">Field of Technology 만 지원 가능 </t>
  </si>
  <si>
    <t>https://www.metropolia.fi/en/academics/exchange-studies</t>
  </si>
  <si>
    <t>https://www.metropolia.fi/en/</t>
  </si>
  <si>
    <t>ISEP-US</t>
    <phoneticPr fontId="3" type="noConversion"/>
  </si>
  <si>
    <t>2월 15일</t>
    <phoneticPr fontId="3" type="noConversion"/>
  </si>
  <si>
    <t>ISEP 미국 회원교 파견 - ISEP 사이트 참고 / 1차 모집시에만 지원 가능, *ISEP: ISEP이라는 기관을 통해 최종 파견교 배정 (아주대학교 자매대가 아니더라도 ISEP 회원교라면 파견 가능) , 배정학교에 상관없이 식비/기숙사비를 아주대 기준(한 학기 약 300만원, 변동가능)으로 납부 후 상대교에서 이에 상응하는 서비스를 제공받음</t>
  </si>
  <si>
    <t>온라인 다수</t>
    <phoneticPr fontId="3" type="noConversion"/>
  </si>
  <si>
    <t>www.isep.org</t>
  </si>
  <si>
    <t>기타</t>
  </si>
  <si>
    <t>미국 이외 모든 국가</t>
  </si>
  <si>
    <t>ISEP-MULTI</t>
    <phoneticPr fontId="3" type="noConversion"/>
  </si>
  <si>
    <t>ISEP 미국외 지역(영국, 호주, 캐나다 포함) 회원교 파견 - ISEP 사이트 참고/ 1차 모집시에만 지원 가능 *ISEP: ISEP이라는 기관을 통해 최종 파견교 배정(아주대학교 자매대가 아니더라도 ISEP 회원교라면 파견 가능), 배정학교에 상관없이 식비/기숙사비를 아주대 기준(한 학기 약 300만원, 변동가능)으로 납부 후 상대교에서 이에 상응하는 서비스를 제공받음</t>
  </si>
  <si>
    <t>멕시코</t>
  </si>
  <si>
    <t>Universidad de Monterrey</t>
  </si>
  <si>
    <t>DELE B2</t>
  </si>
  <si>
    <t>다양한 영어강의 제공 홈페이지 참고</t>
    <phoneticPr fontId="3" type="noConversion"/>
  </si>
  <si>
    <t>https://www.udem.edu.mx/es/estudia/un-semestre-en-udem</t>
  </si>
  <si>
    <t>http://www.studyinmexico.com.mx/</t>
  </si>
  <si>
    <t xml:space="preserve">Tecnologico de Monterrey </t>
  </si>
  <si>
    <t xml:space="preserve">Campus San Luis Potosí / 경영, 경제, 공학 관련 영어강의 제공, 홈페이지 참고 </t>
  </si>
  <si>
    <t>https://studyinmexico.tec.mx/how-apply/admission-process</t>
    <phoneticPr fontId="3" type="noConversion"/>
  </si>
  <si>
    <t>https://tec.mx/en</t>
  </si>
  <si>
    <t>State University of New York at Stony Brook</t>
  </si>
  <si>
    <t>홈페이지 참조/  / Health Sciences, Nursing, Pharmacology, Theater, Cinema Studies이외 전공 지원가능 / 이전 학기 평균학점 3.10이상 지원가능</t>
  </si>
  <si>
    <t>https://www.stonybrook.edu/commcms/registrar/registration/schedules.php</t>
  </si>
  <si>
    <t>https://www.stonybrook.edu/</t>
  </si>
  <si>
    <t>University of Wisconsin at Milwaukee</t>
    <phoneticPr fontId="3" type="noConversion"/>
  </si>
  <si>
    <t>https://uwm.edu/cie/international-admissions/application-requirements/international-admissions-english-language-proficiency/</t>
    <phoneticPr fontId="3" type="noConversion"/>
  </si>
  <si>
    <t>교환학생을 위한 버디프로그램 제공  / ESL 어학코스 수강 가능/ 평점 3.0이상 지원가능</t>
  </si>
  <si>
    <t>혼합형강의</t>
    <phoneticPr fontId="3" type="noConversion"/>
  </si>
  <si>
    <t>https://catalog.uwm.edu/course-search/</t>
    <phoneticPr fontId="3" type="noConversion"/>
  </si>
  <si>
    <t>https://uwm.edu/</t>
  </si>
  <si>
    <t>University of North Dakota</t>
  </si>
  <si>
    <t>Medicine, Nursing, and Law이외 전공생 지원가능</t>
  </si>
  <si>
    <t>http://und-public.courseleaf.com/undergraduateacademicinformation/departmentalcoursesprograms/</t>
  </si>
  <si>
    <t>https://und.edu/</t>
  </si>
  <si>
    <t>Shandong University</t>
  </si>
  <si>
    <t>3월 4일 ~ 5월 30일</t>
    <phoneticPr fontId="3" type="noConversion"/>
  </si>
  <si>
    <t>신HSK4급</t>
    <phoneticPr fontId="3" type="noConversion"/>
  </si>
  <si>
    <t>중국 명문 대학/ 영어강의 홈페이지 참고/ 중국어 강의 수강할경우 영어 어학점수대신 중국어 어학점수 필요/ GPA: 70/100, 2.3/4.0, 2학년 이상 지원가능/ 약대 의대 지원 불가</t>
    <phoneticPr fontId="3" type="noConversion"/>
  </si>
  <si>
    <t>https://www.istudy.sdu.edu.cn/English/Programs/Non_Degree_Programs/Exchange_Student_Programs.htm</t>
  </si>
  <si>
    <t>http://en.sdu.edu.cn/article.php?classid=24</t>
  </si>
  <si>
    <t>라트비아</t>
  </si>
  <si>
    <t>Stockholm School of Economics in Riga</t>
  </si>
  <si>
    <t>English C1</t>
    <phoneticPr fontId="3" type="noConversion"/>
  </si>
  <si>
    <t>경영학 우수 자매대학(스톡홀름 경제대학교 라트비아 캠퍼스) / 영어 성적 미달시 파견직후 영어능력 시험 응시 및 Intensive course 수강 가능</t>
    <phoneticPr fontId="3" type="noConversion"/>
  </si>
  <si>
    <t>https://www.sseriga.edu/education/exchange-programmes/incoming-students</t>
  </si>
  <si>
    <t>http://www.sseriga.edu/en/education/exchange-programmes/</t>
  </si>
  <si>
    <t>Karlstad University</t>
  </si>
  <si>
    <t>Courses taught in English 확인 / IELTS - 전 파트 5.5 이상)</t>
  </si>
  <si>
    <t>https://www.kau.se/en/exchange-studies/available-courses/courses-exchange-students</t>
  </si>
  <si>
    <t>www.kau.se/in</t>
  </si>
  <si>
    <t>Montan University</t>
  </si>
  <si>
    <t>공대지원 가능 / student orientation day &amp; intensive English course 수강 필수</t>
    <phoneticPr fontId="3" type="noConversion"/>
  </si>
  <si>
    <t>https://international.unileoben.ac.at/</t>
  </si>
  <si>
    <t>http://unileoben.ac.at/international</t>
  </si>
  <si>
    <t>터키</t>
  </si>
  <si>
    <t>Bilkent University</t>
  </si>
  <si>
    <t>본교로부터 English proficiency letter 받아야함</t>
    <phoneticPr fontId="3" type="noConversion"/>
  </si>
  <si>
    <t>본교로부터 어학증명서류 필요, IELTS는 각 세션이 5.5 이상/ 영어강의 홈페이지 참고/ 무료기숙사</t>
    <phoneticPr fontId="3" type="noConversion"/>
  </si>
  <si>
    <t xml:space="preserve">https://stars.bilkent.edu.tr/homepage/plain_offerings </t>
  </si>
  <si>
    <t>https://stars.bilkent.edu.tr/homepage/plain_offerings</t>
  </si>
  <si>
    <t>Ecole Superieure du Commerce exterieur (ESCE)</t>
  </si>
  <si>
    <t>7월</t>
    <phoneticPr fontId="3" type="noConversion"/>
  </si>
  <si>
    <t xml:space="preserve">수업관련 홈페이지 참고 </t>
    <phoneticPr fontId="3" type="noConversion"/>
  </si>
  <si>
    <t>https://www.ieseg.fr/international/study-ieseg-in-exchange/course-list/</t>
  </si>
  <si>
    <t>http://www.esce.fr/business-school/international-esce/international-students/</t>
  </si>
  <si>
    <t>Eastern Illinois University</t>
  </si>
  <si>
    <t>홈페이지 참조</t>
  </si>
  <si>
    <t>https://www.eiu.edu/majors/</t>
  </si>
  <si>
    <t>https://www.eiu.edu/international/InternationalEducationWeek.php</t>
  </si>
  <si>
    <t>Mount Royal University</t>
  </si>
  <si>
    <t>TOEFL 각 파트당 20점 이상, IELTS 각 파트당 5.0 이상 / GPA2.8 이상/ 기타 정보 학교 홈페이지 참고</t>
  </si>
  <si>
    <t>https://www.mtroyal.ca/ProgramsCourses/FacultiesSchoolsCentres/InternationalEducation/InboundOpportunities/Inbound-exchange-guide.htm#academics</t>
    <phoneticPr fontId="3" type="noConversion"/>
  </si>
  <si>
    <t>https://www.mtroyal.ca/index.htm</t>
    <phoneticPr fontId="3" type="noConversion"/>
  </si>
  <si>
    <t>National Chung Hsing University</t>
  </si>
  <si>
    <t>5.0</t>
  </si>
  <si>
    <t>신HSK5급</t>
  </si>
  <si>
    <t>다양한 영어강의 제공 / 홈페이지 참조 / 평점 3.5 이상 / 영어 혹은 중국어 자격 확인</t>
    <phoneticPr fontId="3" type="noConversion"/>
  </si>
  <si>
    <t>https://www.oia.nchu.edu.tw/index.php/en/cooperationcategory-en/47-incoming-exchange-students-pax-en/69-pax-academics-en</t>
  </si>
  <si>
    <t>https://www.nchu.edu.tw/en-index</t>
  </si>
  <si>
    <t>Yamaguchi University</t>
  </si>
  <si>
    <t>JLPT N4</t>
  </si>
  <si>
    <t>Faculty of Global and Science Studies의 경우, 어학성적 필요 없음. 단, 그 외의 다른 과의 경우에는 (JLPT) Level N4 이상만 가능 / 인문학, 교육학, 경제학, 공학 등 과목 / 소속 학과랑 일치되게 과를 지원해야함</t>
    <phoneticPr fontId="3" type="noConversion"/>
  </si>
  <si>
    <t>대면-온라인 반반</t>
    <phoneticPr fontId="3" type="noConversion"/>
  </si>
  <si>
    <t>http://www.isc.yamaguchi-u.ac.jp/inbound/2021S/N2orHigher</t>
    <phoneticPr fontId="3" type="noConversion"/>
  </si>
  <si>
    <t>http://www.yamaguchi-u.ac.jp/english.html</t>
  </si>
  <si>
    <t xml:space="preserve">Mahidol University International College </t>
  </si>
  <si>
    <t>6.0</t>
  </si>
  <si>
    <t>태국 우수대학, 경영, 국제관계, 디자인, 미디어, 공학, 자연과학분야 영어강의 /  TOEFL Writing 25점 이상, IELTS Writing 6.0 이상</t>
    <phoneticPr fontId="3" type="noConversion"/>
  </si>
  <si>
    <t>https://muic.mahidol.ac.th/eng/programs/undergraduate-programs/</t>
  </si>
  <si>
    <t>http://www.muic.mahidol.ac.th/eng/?page_id=1992</t>
  </si>
  <si>
    <t>러시아</t>
  </si>
  <si>
    <t>Tomsk Polytechnic University</t>
  </si>
  <si>
    <t>English or Russian B1</t>
    <phoneticPr fontId="3" type="noConversion"/>
  </si>
  <si>
    <t>공학, 경영학, 인문사회학 일부 영어강의 제공 (홈페이지 확인) / 러시아 중부 톰스크 소재</t>
  </si>
  <si>
    <t>https://portal.tpu.ru/ciap_eng</t>
  </si>
  <si>
    <t>https://tpu.ru/en</t>
  </si>
  <si>
    <t>벨라루스</t>
  </si>
  <si>
    <t>Brest State Technical University</t>
  </si>
  <si>
    <t>경제학과 지원 /  토익 Listening 400, Reading 385 이상</t>
  </si>
  <si>
    <t>https://en.bstu.by/en/admission/study-programmes/courses-in-english</t>
  </si>
  <si>
    <t>http://en.bstu.by/</t>
  </si>
  <si>
    <t>Jonkoping University, School of Engineering</t>
  </si>
  <si>
    <t>4월 25일</t>
    <phoneticPr fontId="3" type="noConversion"/>
  </si>
  <si>
    <t>IELTS 각 세션 5.5 이상 /본교어학증명서류 필요 / 1년에 70여개 영어강의 제공 / 공과대학만  파견 가능 / 영어강의 리스트 확인</t>
    <phoneticPr fontId="3" type="noConversion"/>
  </si>
  <si>
    <t>https://ju.se/en/study-at-ju/become-an-exchange-student/incoming-exchange/school-of-engineering/courses-for-exchange-students.html</t>
  </si>
  <si>
    <t>https://ju.se/en/about-us/school-of-engineering.html</t>
  </si>
  <si>
    <t>조지아</t>
  </si>
  <si>
    <t>Caucasus University</t>
  </si>
  <si>
    <t>조지아 수도 Tbilisi 위치, 영어강의 홈페이지 참고</t>
    <phoneticPr fontId="3" type="noConversion"/>
  </si>
  <si>
    <t>https://cu.edu.ge/en/international-relations/inc-international-students/incoming</t>
    <phoneticPr fontId="3" type="noConversion"/>
  </si>
  <si>
    <t>https://www.cu.edu.ge/en</t>
  </si>
  <si>
    <t>Telecom Business School</t>
  </si>
  <si>
    <t xml:space="preserve">프랑스 우수 사립경영대 / International Management or Business Development 트랙 이수 / 경영학 전공 3학년부터 지원가능 </t>
  </si>
  <si>
    <t>https://www.imt-bs.eu/en/programs/exchange-student/courses-in-english/</t>
  </si>
  <si>
    <t>https://www.imt-bs.eu/en/</t>
  </si>
  <si>
    <t>Audencia Nantes School of Management</t>
  </si>
  <si>
    <t>4월 10일</t>
    <phoneticPr fontId="3" type="noConversion"/>
  </si>
  <si>
    <t>5월 12일</t>
    <phoneticPr fontId="3" type="noConversion"/>
  </si>
  <si>
    <t>영어강의 홈페이지 참고</t>
    <phoneticPr fontId="3" type="noConversion"/>
  </si>
  <si>
    <t>https://apply.exchangestudents.audencia.com/</t>
  </si>
  <si>
    <t>https://international.audencia.com/en/exchange-programmes/</t>
  </si>
  <si>
    <t>영국</t>
  </si>
  <si>
    <t>University of Central Lancashire</t>
    <phoneticPr fontId="3" type="noConversion"/>
  </si>
  <si>
    <t>3월 30일</t>
    <phoneticPr fontId="3" type="noConversion"/>
  </si>
  <si>
    <t>ielts 각 세션 5.5이상 / 2개학기 이상 성적이 있어야 지원 가능</t>
    <phoneticPr fontId="3" type="noConversion"/>
  </si>
  <si>
    <t>https://www.uclan.ac.uk/courses/undergraduate-az.php</t>
  </si>
  <si>
    <t>Yuan Ze University</t>
  </si>
  <si>
    <t xml:space="preserve">YZU Management College에 지원할 경우 TOEFL 68 IELTS 5.5 TOEIC 650이상, Chinese taught courses는 Chineses proficiency test score CEFR B1이상 </t>
    <phoneticPr fontId="3" type="noConversion"/>
  </si>
  <si>
    <t>http://www.gao.yzu.edu.tw/en/</t>
  </si>
  <si>
    <t>https://www.yzu.edu.tw/index.php/en-us/</t>
  </si>
  <si>
    <t>북아메리카</t>
    <phoneticPr fontId="3" type="noConversion"/>
  </si>
  <si>
    <t>미국</t>
    <phoneticPr fontId="3" type="noConversion"/>
  </si>
  <si>
    <t>Towson University</t>
    <phoneticPr fontId="3" type="noConversion"/>
  </si>
  <si>
    <t>유럽</t>
    <phoneticPr fontId="3" type="noConversion"/>
  </si>
  <si>
    <t>독일</t>
    <phoneticPr fontId="3" type="noConversion"/>
  </si>
  <si>
    <t>Augsburg University of Applied Sciences</t>
    <phoneticPr fontId="3" type="noConversion"/>
  </si>
  <si>
    <t>72~94</t>
    <phoneticPr fontId="3" type="noConversion"/>
  </si>
  <si>
    <t>5.5~6.0</t>
    <phoneticPr fontId="3" type="noConversion"/>
  </si>
  <si>
    <t>785~940</t>
    <phoneticPr fontId="3" type="noConversion"/>
  </si>
  <si>
    <t>ENGLISH B2</t>
    <phoneticPr fontId="3" type="noConversion"/>
  </si>
  <si>
    <t>경영학3명, 기계공학1명, 건축학3명까지 가능 (다른 학부 지원불가)</t>
    <phoneticPr fontId="3" type="noConversion"/>
  </si>
  <si>
    <t>https://www.hs-augsburg.de/en/International/Course-offer.html</t>
    <phoneticPr fontId="3" type="noConversion"/>
  </si>
  <si>
    <t>https://www.hs-augsburg.de/en/International.html</t>
    <phoneticPr fontId="3" type="noConversion"/>
  </si>
  <si>
    <t>아시아</t>
    <phoneticPr fontId="3" type="noConversion"/>
  </si>
  <si>
    <t>태국</t>
    <phoneticPr fontId="3" type="noConversion"/>
  </si>
  <si>
    <t>Mae Fah Luang University</t>
    <phoneticPr fontId="3" type="noConversion"/>
  </si>
  <si>
    <t>https://waruneekae.wixsite.com/website/inbound-students</t>
  </si>
  <si>
    <t>인도</t>
    <phoneticPr fontId="3" type="noConversion"/>
  </si>
  <si>
    <t>Indian Institute of Foreign Trade</t>
    <phoneticPr fontId="3" type="noConversion"/>
  </si>
  <si>
    <t>대학원생 이상</t>
    <phoneticPr fontId="3" type="noConversion"/>
  </si>
  <si>
    <t>http://tedu.iift.ac.in/iift/index.php</t>
  </si>
  <si>
    <t>말레이시아</t>
    <phoneticPr fontId="3" type="noConversion"/>
  </si>
  <si>
    <t>Universiti Utara Malaysia</t>
    <phoneticPr fontId="3" type="noConversion"/>
  </si>
  <si>
    <t>본교의 어학증명서류 필요</t>
    <phoneticPr fontId="3" type="noConversion"/>
  </si>
  <si>
    <t>영어성적은 본교기준에 부합하여야함/ 공대 지원 불가/ 기숙사 무료</t>
    <phoneticPr fontId="3" type="noConversion"/>
  </si>
  <si>
    <t>http://hea.uum.edu.my/index.php/academic/academic-handbook/undergraduate</t>
    <phoneticPr fontId="3" type="noConversion"/>
  </si>
  <si>
    <t>http://www.uum.edu.my/</t>
  </si>
  <si>
    <t>프랑스</t>
    <phoneticPr fontId="3" type="noConversion"/>
  </si>
  <si>
    <t>CY Tech(ex-EISTI)</t>
    <phoneticPr fontId="3" type="noConversion"/>
  </si>
  <si>
    <t>French B2</t>
    <phoneticPr fontId="3" type="noConversion"/>
  </si>
  <si>
    <t>Engineering Mathematics 와 IT Engineering 전공자만 가능/ curriculum 고정 홈페이지 참고</t>
    <phoneticPr fontId="3" type="noConversion"/>
  </si>
  <si>
    <t>https://eisti.fr/en/international/exchange-programmes-international-students</t>
  </si>
  <si>
    <t>https://eisti.fr/en</t>
  </si>
  <si>
    <t>스웨덴</t>
    <phoneticPr fontId="3" type="noConversion"/>
  </si>
  <si>
    <t>Södertörn University</t>
  </si>
  <si>
    <t>O</t>
    <phoneticPr fontId="3" type="noConversion"/>
  </si>
  <si>
    <t>TOFEL 550(paper based test) or 213(computer based test)이상</t>
    <phoneticPr fontId="3" type="noConversion"/>
  </si>
  <si>
    <t>https://www.sh.se/english/sodertorn-university/programmes--courses/find-programmes--courses?type=course</t>
  </si>
  <si>
    <t>https://www.sh.se/english/sodertorn-university</t>
  </si>
  <si>
    <t>ESIEE Paris</t>
    <phoneticPr fontId="3" type="noConversion"/>
  </si>
  <si>
    <t>https://www.esiee.fr/en/international/exchange-students</t>
  </si>
  <si>
    <t>남아메리카</t>
    <phoneticPr fontId="3" type="noConversion"/>
  </si>
  <si>
    <t>에콰도르</t>
    <phoneticPr fontId="3" type="noConversion"/>
  </si>
  <si>
    <t>National polytechnic school</t>
    <phoneticPr fontId="3" type="noConversion"/>
  </si>
  <si>
    <t>Spanish or English B1</t>
    <phoneticPr fontId="3" type="noConversion"/>
  </si>
  <si>
    <t>https://oficinainternacional.epn.edu.ec/index.php/es/movilidad-estudiantil/estudiantes-internacionales</t>
  </si>
  <si>
    <t>https://www.epn.edu.ec/</t>
  </si>
  <si>
    <t>영국</t>
    <phoneticPr fontId="3" type="noConversion"/>
  </si>
  <si>
    <t>University of Nottingham</t>
    <phoneticPr fontId="3" type="noConversion"/>
  </si>
  <si>
    <t xml:space="preserve">지원하는학과마다 요구하는 어학성적 상이, 링크 참고 https://www.nottingham.ac.uk/studywithus/international-applicants/spend-part-of-your-degree-here/language-information.aspx </t>
    <phoneticPr fontId="3" type="noConversion"/>
  </si>
  <si>
    <t>https://mynottingham.nottingham.ac.uk/psp/psprd/EMPLOYEE/HRMS/c/UN_PROG_AND_MOD_EXTRACT.UN_PAM_CRSE_EXTRCT.GBL?</t>
  </si>
  <si>
    <t>https://www.nottingham.ac.uk/</t>
  </si>
  <si>
    <t>이스라엘</t>
    <phoneticPr fontId="3" type="noConversion"/>
  </si>
  <si>
    <t>The University of Jordan</t>
    <phoneticPr fontId="3" type="noConversion"/>
  </si>
  <si>
    <t>http://www.ju.edu.jo/Lists/InformationLinks/ForStaff.aspx</t>
  </si>
  <si>
    <t>Northern Michigan University</t>
    <phoneticPr fontId="3" type="noConversion"/>
  </si>
  <si>
    <t xml:space="preserve">2학년 이상 지원 가능  </t>
    <phoneticPr fontId="3" type="noConversion"/>
  </si>
  <si>
    <t>https://www.nmu.edu/bulletin/</t>
  </si>
  <si>
    <t>https://nmu.edu/</t>
  </si>
  <si>
    <t xml:space="preserve">Ecole Superieure des Sciences Commerciales d'Angers (ESSCA) </t>
  </si>
  <si>
    <t>DELF B2</t>
  </si>
  <si>
    <t>프랑스 Paris,  Angers, 헝가리 Budapest, 중국 Shanghai 캠퍼스 지원가능 / 경영학 3학기 이상 수강자 지원가능/ OIA 홈페이지</t>
  </si>
  <si>
    <t>https://www.essca.fr/en/international/exchange-student</t>
  </si>
  <si>
    <t>http://www.essca.fr/en/you-are/international-student/exchange-student/</t>
  </si>
  <si>
    <t>스페인</t>
    <phoneticPr fontId="3" type="noConversion"/>
  </si>
  <si>
    <t>Universidad Catolica San Antonio</t>
    <phoneticPr fontId="3" type="noConversion"/>
  </si>
  <si>
    <t>English B2 Spnish B1</t>
    <phoneticPr fontId="3" type="noConversion"/>
  </si>
  <si>
    <t>https://international.ucam.edu/studies/study-abroad/list-of-courses</t>
  </si>
  <si>
    <t>핀란드</t>
    <phoneticPr fontId="3" type="noConversion"/>
  </si>
  <si>
    <t>Lapland University of Applied Sciences</t>
    <phoneticPr fontId="3" type="noConversion"/>
  </si>
  <si>
    <r>
      <t xml:space="preserve">International Business </t>
    </r>
    <r>
      <rPr>
        <sz val="10"/>
        <color rgb="FF000000"/>
        <rFont val="돋움"/>
        <family val="3"/>
        <charset val="129"/>
      </rPr>
      <t>지원</t>
    </r>
    <r>
      <rPr>
        <sz val="10"/>
        <color rgb="FF000000"/>
        <rFont val="Arial"/>
        <family val="2"/>
      </rPr>
      <t xml:space="preserve"> </t>
    </r>
    <r>
      <rPr>
        <sz val="10"/>
        <color rgb="FF000000"/>
        <rFont val="돋움"/>
        <family val="3"/>
        <charset val="129"/>
      </rPr>
      <t>가능</t>
    </r>
    <phoneticPr fontId="3" type="noConversion"/>
  </si>
  <si>
    <t>https://opinto-opas-amk.peppi.lapit.csc.fi/en/vapaastivalittavat#exchange-studies</t>
  </si>
  <si>
    <t>https://www.lapinamk.fi/en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</si>
</sst>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맑은 고딕"/>
      <family val="3"/>
      <charset val="129"/>
    </font>
    <font>
      <b/>
      <sz val="18"/>
      <color rgb="FF000000"/>
      <name val="맑은 고딕"/>
      <family val="3"/>
      <charset val="129"/>
    </font>
    <font>
      <sz val="8"/>
      <name val="맑은 고딕"/>
      <family val="3"/>
      <charset val="129"/>
    </font>
    <font>
      <sz val="8"/>
      <name val="돋움"/>
      <family val="3"/>
      <charset val="129"/>
    </font>
    <font>
      <sz val="10"/>
      <color rgb="FF000000"/>
      <name val="맑은 고딕"/>
      <family val="3"/>
      <charset val="129"/>
    </font>
    <font>
      <b/>
      <sz val="10"/>
      <color rgb="FFFF0000"/>
      <name val="맑은 고딕"/>
      <family val="3"/>
      <charset val="129"/>
    </font>
    <font>
      <sz val="9"/>
      <color rgb="FF000000"/>
      <name val="맑은 고딕"/>
      <family val="3"/>
      <charset val="129"/>
    </font>
    <font>
      <sz val="9"/>
      <color rgb="FFFF0000"/>
      <name val="맑은 고딕"/>
      <family val="3"/>
      <charset val="129"/>
    </font>
    <font>
      <sz val="9"/>
      <name val="맑은 고딕"/>
      <family val="3"/>
      <charset val="129"/>
    </font>
    <font>
      <b/>
      <sz val="10"/>
      <color rgb="FF000000"/>
      <name val="맑은 고딕"/>
      <family val="3"/>
      <charset val="129"/>
    </font>
    <font>
      <sz val="10"/>
      <color rgb="FFFF0000"/>
      <name val="맑은 고딕"/>
      <family val="3"/>
      <charset val="129"/>
    </font>
    <font>
      <u/>
      <sz val="11"/>
      <color theme="10"/>
      <name val="맑은 고딕"/>
      <family val="3"/>
      <charset val="129"/>
    </font>
    <font>
      <sz val="10"/>
      <name val="맑은 고딕"/>
      <family val="3"/>
      <charset val="129"/>
    </font>
    <font>
      <sz val="10"/>
      <color rgb="FF000000"/>
      <name val="Arial"/>
      <family val="2"/>
    </font>
    <font>
      <sz val="10"/>
      <color rgb="FF000000"/>
      <name val="돋움"/>
      <family val="3"/>
      <charset val="129"/>
    </font>
  </fonts>
  <fills count="4">
    <fill>
      <patternFill patternType="none"/>
    </fill>
    <fill>
      <patternFill patternType="gray125"/>
    </fill>
    <fill>
      <patternFill patternType="solid">
        <fgColor rgb="FFF2F7FC"/>
        <bgColor indexed="64"/>
      </patternFill>
    </fill>
    <fill>
      <patternFill patternType="solid">
        <fgColor theme="4" tint="0.59999389629810485"/>
        <bgColor indexed="64"/>
      </patternFill>
    </fill>
  </fills>
  <borders count="2">
    <border>
      <left/>
      <right/>
      <top/>
      <bottom/>
      <diagonal/>
    </border>
    <border>
      <left/>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
    <xf numFmtId="0" fontId="0" fillId="0" borderId="0" xfId="0">
      <alignment vertical="center"/>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9" fillId="0" borderId="0" xfId="0" applyFont="1" applyAlignment="1">
      <alignment horizontal="center" vertical="center"/>
    </xf>
    <xf numFmtId="17" fontId="9" fillId="3" borderId="0" xfId="0" quotePrefix="1" applyNumberFormat="1" applyFont="1" applyFill="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shrinkToFit="1"/>
    </xf>
    <xf numFmtId="0" fontId="10"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11" fillId="0" borderId="0" xfId="1" applyAlignment="1">
      <alignment horizontal="center" vertical="center" shrinkToFit="1"/>
    </xf>
    <xf numFmtId="0" fontId="10" fillId="0" borderId="0" xfId="0" applyFont="1" applyAlignment="1">
      <alignment horizontal="center" vertical="center" shrinkToFit="1"/>
    </xf>
    <xf numFmtId="0" fontId="12" fillId="0" borderId="0" xfId="0" applyFont="1" applyAlignment="1">
      <alignment horizontal="center" vertical="center" shrinkToFit="1"/>
    </xf>
    <xf numFmtId="0" fontId="11" fillId="0" borderId="0" xfId="1" applyFill="1" applyAlignment="1">
      <alignment horizontal="left" vertical="center" shrinkToFit="1"/>
    </xf>
    <xf numFmtId="0" fontId="11" fillId="0" borderId="0" xfId="1" applyAlignment="1">
      <alignment horizontal="left" vertical="center" shrinkToFit="1"/>
    </xf>
    <xf numFmtId="0" fontId="11" fillId="0" borderId="0" xfId="1" applyFill="1" applyAlignment="1">
      <alignment horizontal="center" vertical="center" shrinkToFit="1"/>
    </xf>
    <xf numFmtId="0" fontId="13" fillId="0" borderId="0" xfId="0" applyFont="1" applyAlignment="1">
      <alignment vertical="center" shrinkToFit="1"/>
    </xf>
    <xf numFmtId="0" fontId="4" fillId="0" borderId="0" xfId="0" applyFont="1" applyAlignment="1">
      <alignment horizontal="left" vertical="center" wrapText="1" shrinkToFit="1"/>
    </xf>
    <xf numFmtId="0" fontId="9" fillId="3" borderId="0" xfId="0" applyFont="1" applyFill="1" applyAlignment="1">
      <alignment horizontal="center" vertical="center" shrinkToFit="1"/>
    </xf>
    <xf numFmtId="0" fontId="9" fillId="3" borderId="1" xfId="0" applyFont="1" applyFill="1" applyBorder="1" applyAlignment="1">
      <alignment horizontal="center" vertical="center" shrinkToFit="1"/>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1" fillId="0" borderId="0" xfId="0" applyFont="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9" fillId="3" borderId="0" xfId="0" applyFont="1" applyFill="1" applyAlignment="1">
      <alignment horizontal="center" vertical="center" wrapText="1" shrinkToFit="1"/>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5236;%20&#46300;&#46972;&#51060;&#48652;/&#9733;EXCHANGE/&#9733;2020106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파견교"/>
      <sheetName val="복수학위"/>
      <sheetName val="nomi"/>
      <sheetName val="2020-2학생"/>
      <sheetName val="2021-1학생"/>
      <sheetName val="2021-2학생"/>
      <sheetName val="2021-2파견교"/>
    </sheetNames>
    <sheetDataSet>
      <sheetData sheetId="0"/>
      <sheetData sheetId="1"/>
      <sheetData sheetId="2"/>
      <sheetData sheetId="3"/>
      <sheetData sheetId="4"/>
      <sheetData sheetId="5">
        <row r="1">
          <cell r="C1" t="str">
            <v>지원분야</v>
          </cell>
          <cell r="D1" t="str">
            <v>배정학교</v>
          </cell>
        </row>
        <row r="2">
          <cell r="C2" t="str">
            <v>교환</v>
          </cell>
          <cell r="D2" t="str">
            <v>ISEP-US</v>
          </cell>
        </row>
        <row r="3">
          <cell r="C3" t="str">
            <v>교환</v>
          </cell>
          <cell r="D3" t="str">
            <v xml:space="preserve">IMC University of Applied Sciences Krems </v>
          </cell>
        </row>
        <row r="4">
          <cell r="C4" t="str">
            <v>교환</v>
          </cell>
          <cell r="D4" t="str">
            <v>Leibniz Universitat Hannover</v>
          </cell>
        </row>
        <row r="5">
          <cell r="C5" t="str">
            <v>교환</v>
          </cell>
          <cell r="D5" t="str">
            <v>State University of New York at Stony Brook</v>
          </cell>
        </row>
        <row r="6">
          <cell r="C6" t="str">
            <v>교환</v>
          </cell>
          <cell r="D6" t="str">
            <v>Hochschule Hannover - University of Applied Sciences and Arts</v>
          </cell>
        </row>
        <row r="7">
          <cell r="C7" t="str">
            <v>교환</v>
          </cell>
          <cell r="D7" t="str">
            <v>IESEG School of Management</v>
          </cell>
        </row>
        <row r="8">
          <cell r="C8" t="str">
            <v>교환</v>
          </cell>
          <cell r="D8" t="str">
            <v>University of Central Lancashire</v>
          </cell>
        </row>
        <row r="9">
          <cell r="C9" t="str">
            <v>교환</v>
          </cell>
          <cell r="D9" t="str">
            <v>University of Nantes</v>
          </cell>
        </row>
        <row r="10">
          <cell r="C10" t="str">
            <v>교환</v>
          </cell>
          <cell r="D10" t="str">
            <v xml:space="preserve">Tecnologico de Monterrey </v>
          </cell>
        </row>
        <row r="11">
          <cell r="C11" t="str">
            <v>교환</v>
          </cell>
          <cell r="D11" t="str">
            <v>Linnaeus University</v>
          </cell>
        </row>
        <row r="12">
          <cell r="C12" t="str">
            <v>교환</v>
          </cell>
          <cell r="D12" t="str">
            <v>Nuertingen-Geislingen University</v>
          </cell>
        </row>
        <row r="13">
          <cell r="C13" t="str">
            <v>교환</v>
          </cell>
          <cell r="D13" t="str">
            <v>Hochschule Hannover - University of Applied Sciences and Arts</v>
          </cell>
        </row>
        <row r="14">
          <cell r="C14" t="str">
            <v>교환</v>
          </cell>
          <cell r="D14" t="str">
            <v>Technische Hochschule Nuernberg Georg Simon Ohm</v>
          </cell>
        </row>
        <row r="15">
          <cell r="C15" t="str">
            <v>교환</v>
          </cell>
          <cell r="D15" t="str">
            <v>Hochschule Hannover - University of Applied Sciences and Arts</v>
          </cell>
        </row>
        <row r="16">
          <cell r="C16" t="str">
            <v>교환</v>
          </cell>
          <cell r="D16" t="str">
            <v>Tomsk Polytechnic University</v>
          </cell>
        </row>
        <row r="17">
          <cell r="C17" t="str">
            <v>교환</v>
          </cell>
          <cell r="D17" t="str">
            <v>University of Warsaw</v>
          </cell>
        </row>
        <row r="18">
          <cell r="C18" t="str">
            <v>교환</v>
          </cell>
          <cell r="D18" t="str">
            <v>University of Bayreuth</v>
          </cell>
        </row>
        <row r="19">
          <cell r="C19" t="str">
            <v>복수</v>
          </cell>
          <cell r="D19" t="str">
            <v>Illinois Institute of Technology</v>
          </cell>
        </row>
      </sheetData>
      <sheetData sheetId="6"/>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i-hannover.de/en/studium/im-studium/international/incoming/austauschprogramme/kurswahl/" TargetMode="External"/><Relationship Id="rId13" Type="http://schemas.openxmlformats.org/officeDocument/2006/relationships/hyperlink" Target="https://www.mtroyal.ca/index.htm" TargetMode="External"/><Relationship Id="rId18" Type="http://schemas.openxmlformats.org/officeDocument/2006/relationships/hyperlink" Target="http://www.uni-giessen.de/internationales" TargetMode="External"/><Relationship Id="rId26" Type="http://schemas.openxmlformats.org/officeDocument/2006/relationships/hyperlink" Target="https://www.stonybrook.edu/undergraduate-admissions/apply/international.php" TargetMode="External"/><Relationship Id="rId3" Type="http://schemas.openxmlformats.org/officeDocument/2006/relationships/hyperlink" Target="http://www.uleth.ca/international/content/inbound" TargetMode="External"/><Relationship Id="rId21" Type="http://schemas.openxmlformats.org/officeDocument/2006/relationships/hyperlink" Target="https://cu.edu.ge/en/international-relations/inc-international-students/incoming" TargetMode="External"/><Relationship Id="rId7" Type="http://schemas.openxmlformats.org/officeDocument/2006/relationships/hyperlink" Target="https://www.ieseg.fr/en/international/study-at-ieseg-in-exchange/course-list/" TargetMode="External"/><Relationship Id="rId12" Type="http://schemas.openxmlformats.org/officeDocument/2006/relationships/hyperlink" Target="https://www.mtroyal.ca/ProgramsCourses/FacultiesSchoolsCentres/InternationalEducation/InboundOpportunities/Inbound-exchange-guide.htm" TargetMode="External"/><Relationship Id="rId17" Type="http://schemas.openxmlformats.org/officeDocument/2006/relationships/hyperlink" Target="https://www.uni-giessen.de/internationales/ce" TargetMode="External"/><Relationship Id="rId25" Type="http://schemas.openxmlformats.org/officeDocument/2006/relationships/hyperlink" Target="https://studyinmexico.tec.mx/how-apply/admission-process" TargetMode="External"/><Relationship Id="rId2" Type="http://schemas.openxmlformats.org/officeDocument/2006/relationships/hyperlink" Target="https://www.hs-augsburg.de/en/International.html" TargetMode="External"/><Relationship Id="rId16" Type="http://schemas.openxmlformats.org/officeDocument/2006/relationships/hyperlink" Target="http://www.isc.yamaguchi-u.ac.jp/inbound/2021S/N2orHigher" TargetMode="External"/><Relationship Id="rId20" Type="http://schemas.openxmlformats.org/officeDocument/2006/relationships/hyperlink" Target="https://www.ue.katowice.pl/en/exchange-students/study-offer.html" TargetMode="External"/><Relationship Id="rId1" Type="http://schemas.openxmlformats.org/officeDocument/2006/relationships/hyperlink" Target="https://www.hs-augsburg.de/en/International/Course-offer.html" TargetMode="External"/><Relationship Id="rId6" Type="http://schemas.openxmlformats.org/officeDocument/2006/relationships/hyperlink" Target="https://www.hs-schmalkalden.de/en/international/incoming-students/courses-for-incomings/exchange-students.html" TargetMode="External"/><Relationship Id="rId11" Type="http://schemas.openxmlformats.org/officeDocument/2006/relationships/hyperlink" Target="https://catalog.uwm.edu/course-search/" TargetMode="External"/><Relationship Id="rId24" Type="http://schemas.openxmlformats.org/officeDocument/2006/relationships/hyperlink" Target="https://www.en.aau.dk/education/guest-exchange" TargetMode="External"/><Relationship Id="rId5" Type="http://schemas.openxmlformats.org/officeDocument/2006/relationships/hyperlink" Target="http://study.cqu.edu.cn/" TargetMode="External"/><Relationship Id="rId15" Type="http://schemas.openxmlformats.org/officeDocument/2006/relationships/hyperlink" Target="https://www.hs-schmalkalden.de/de.html" TargetMode="External"/><Relationship Id="rId23" Type="http://schemas.openxmlformats.org/officeDocument/2006/relationships/hyperlink" Target="https://www.fh-salzburg.ac.at/en/international/incoming-students/course-catalogue" TargetMode="External"/><Relationship Id="rId28" Type="http://schemas.openxmlformats.org/officeDocument/2006/relationships/printerSettings" Target="../printerSettings/printerSettings1.bin"/><Relationship Id="rId10" Type="http://schemas.openxmlformats.org/officeDocument/2006/relationships/hyperlink" Target="https://uwm.edu/cie/international-admissions/application-requirements/international-admissions-english-language-proficiency/" TargetMode="External"/><Relationship Id="rId19" Type="http://schemas.openxmlformats.org/officeDocument/2006/relationships/hyperlink" Target="https://hanuniversity.com/en/programs/coursefinder.xml" TargetMode="External"/><Relationship Id="rId4" Type="http://schemas.openxmlformats.org/officeDocument/2006/relationships/hyperlink" Target="http://study.cqu.edu.cn/" TargetMode="External"/><Relationship Id="rId9" Type="http://schemas.openxmlformats.org/officeDocument/2006/relationships/hyperlink" Target="https://www.uni-hannover.de/en/studium/im-studium/international/exchange-students/exchange-programmes-incoming-students/partner-programs/" TargetMode="External"/><Relationship Id="rId14" Type="http://schemas.openxmlformats.org/officeDocument/2006/relationships/hyperlink" Target="https://fwiwi.fhws.de/en/international/incoming-exchange-students/studying-at-fhws/schedule/" TargetMode="External"/><Relationship Id="rId22" Type="http://schemas.openxmlformats.org/officeDocument/2006/relationships/hyperlink" Target="http://hea.uum.edu.my/index.php/academic/academic-handbook/undergraduate" TargetMode="External"/><Relationship Id="rId27" Type="http://schemas.openxmlformats.org/officeDocument/2006/relationships/hyperlink" Target="https://www.uwec.edu/blugold-central/academic-planning/register-classes/class-schedu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24539-2422-4125-B99C-652C5F613299}">
  <dimension ref="A1:S102"/>
  <sheetViews>
    <sheetView tabSelected="1" zoomScaleNormal="100" zoomScaleSheetLayoutView="75" workbookViewId="0">
      <pane ySplit="4" topLeftCell="A5" activePane="bottomLeft" state="frozen"/>
      <selection pane="bottomLeft" activeCell="A6" sqref="A6"/>
    </sheetView>
  </sheetViews>
  <sheetFormatPr defaultColWidth="4.625" defaultRowHeight="13.5" x14ac:dyDescent="0.3"/>
  <cols>
    <col min="1" max="1" width="4.75" style="1" bestFit="1" customWidth="1"/>
    <col min="2" max="2" width="4.375" style="1" bestFit="1" customWidth="1"/>
    <col min="3" max="4" width="9.625" style="1" bestFit="1" customWidth="1"/>
    <col min="5" max="5" width="37.625" style="8" bestFit="1" customWidth="1"/>
    <col min="6" max="7" width="7.625" style="9" customWidth="1"/>
    <col min="8" max="8" width="15.875" style="9" bestFit="1" customWidth="1"/>
    <col min="9" max="9" width="7.625" style="1" customWidth="1"/>
    <col min="10" max="11" width="5.625" style="1" customWidth="1"/>
    <col min="12" max="13" width="7.625" style="9" customWidth="1"/>
    <col min="14" max="14" width="7.625" style="1" customWidth="1"/>
    <col min="15" max="15" width="7.625" style="9" customWidth="1"/>
    <col min="16" max="16" width="20.625" style="8" customWidth="1"/>
    <col min="17" max="17" width="20.625" style="9" customWidth="1"/>
    <col min="18" max="19" width="15.625" style="8" customWidth="1"/>
    <col min="20" max="16384" width="4.625" style="1"/>
  </cols>
  <sheetData>
    <row r="1" spans="1:19" ht="26.25" x14ac:dyDescent="0.3">
      <c r="A1" s="22" t="s">
        <v>0</v>
      </c>
      <c r="B1" s="22"/>
      <c r="C1" s="22"/>
      <c r="D1" s="22"/>
      <c r="E1" s="22"/>
      <c r="F1" s="22"/>
      <c r="G1" s="22"/>
      <c r="H1" s="22"/>
      <c r="I1" s="22"/>
      <c r="J1" s="22"/>
      <c r="K1" s="22"/>
      <c r="L1" s="22"/>
      <c r="M1" s="22"/>
      <c r="N1" s="22"/>
      <c r="O1" s="22"/>
      <c r="P1" s="22"/>
      <c r="Q1" s="22"/>
      <c r="R1" s="22"/>
      <c r="S1" s="22"/>
    </row>
    <row r="2" spans="1:19" s="3" customFormat="1" ht="202.5" customHeight="1" x14ac:dyDescent="0.3">
      <c r="A2" s="2" t="s">
        <v>1</v>
      </c>
      <c r="B2" s="23" t="s">
        <v>2</v>
      </c>
      <c r="C2" s="24"/>
      <c r="D2" s="24"/>
      <c r="E2" s="24"/>
      <c r="F2" s="24"/>
      <c r="G2" s="24"/>
      <c r="H2" s="24"/>
      <c r="I2" s="24"/>
      <c r="J2" s="24"/>
      <c r="K2" s="24"/>
      <c r="L2" s="24"/>
      <c r="M2" s="24"/>
      <c r="N2" s="24"/>
      <c r="O2" s="24"/>
      <c r="P2" s="24"/>
      <c r="Q2" s="24"/>
      <c r="R2" s="24"/>
      <c r="S2" s="24"/>
    </row>
    <row r="3" spans="1:19" s="3" customFormat="1" x14ac:dyDescent="0.3">
      <c r="A3" s="20" t="s">
        <v>3</v>
      </c>
      <c r="B3" s="20" t="s">
        <v>4</v>
      </c>
      <c r="C3" s="20" t="s">
        <v>5</v>
      </c>
      <c r="D3" s="20" t="s">
        <v>6</v>
      </c>
      <c r="E3" s="18" t="s">
        <v>7</v>
      </c>
      <c r="F3" s="25" t="s">
        <v>8</v>
      </c>
      <c r="G3" s="25" t="s">
        <v>9</v>
      </c>
      <c r="H3" s="25" t="s">
        <v>10</v>
      </c>
      <c r="I3" s="4" t="s">
        <v>11</v>
      </c>
      <c r="J3" s="20" t="s">
        <v>12</v>
      </c>
      <c r="K3" s="20" t="s">
        <v>13</v>
      </c>
      <c r="L3" s="20" t="s">
        <v>14</v>
      </c>
      <c r="M3" s="20"/>
      <c r="N3" s="20"/>
      <c r="O3" s="20"/>
      <c r="P3" s="18" t="s">
        <v>15</v>
      </c>
      <c r="Q3" s="18" t="s">
        <v>16</v>
      </c>
      <c r="R3" s="18" t="s">
        <v>17</v>
      </c>
      <c r="S3" s="18" t="s">
        <v>18</v>
      </c>
    </row>
    <row r="4" spans="1:19" s="3" customFormat="1" x14ac:dyDescent="0.3">
      <c r="A4" s="21"/>
      <c r="B4" s="21"/>
      <c r="C4" s="21"/>
      <c r="D4" s="21"/>
      <c r="E4" s="19"/>
      <c r="F4" s="19"/>
      <c r="G4" s="19"/>
      <c r="H4" s="19"/>
      <c r="I4" s="5" t="s">
        <v>19</v>
      </c>
      <c r="J4" s="21"/>
      <c r="K4" s="21"/>
      <c r="L4" s="6" t="s">
        <v>20</v>
      </c>
      <c r="M4" s="6" t="s">
        <v>21</v>
      </c>
      <c r="N4" s="5" t="s">
        <v>22</v>
      </c>
      <c r="O4" s="6" t="s">
        <v>23</v>
      </c>
      <c r="P4" s="19"/>
      <c r="Q4" s="19"/>
      <c r="R4" s="19"/>
      <c r="S4" s="19"/>
    </row>
    <row r="5" spans="1:19" ht="16.5" x14ac:dyDescent="0.3">
      <c r="A5" s="7" t="s">
        <v>24</v>
      </c>
      <c r="B5" s="1">
        <v>1</v>
      </c>
      <c r="C5" s="1" t="s">
        <v>25</v>
      </c>
      <c r="D5" s="1" t="s">
        <v>26</v>
      </c>
      <c r="E5" s="8" t="s">
        <v>27</v>
      </c>
      <c r="H5" s="9" t="s">
        <v>28</v>
      </c>
      <c r="I5" s="1">
        <v>5</v>
      </c>
      <c r="J5" s="1">
        <f>COUNTIFS('[1]2021-2학생'!D:D,'2021-2파견교'!E5,'[1]2021-2학생'!C:C,'2021-2파견교'!A5)</f>
        <v>0</v>
      </c>
      <c r="K5" s="1">
        <f t="shared" ref="K5:K68" si="0">I5-J5</f>
        <v>5</v>
      </c>
      <c r="L5" s="9">
        <v>80</v>
      </c>
      <c r="M5" s="9">
        <v>6.5</v>
      </c>
      <c r="N5" s="1" t="s">
        <v>29</v>
      </c>
      <c r="O5" s="10" t="s">
        <v>30</v>
      </c>
      <c r="P5" s="8" t="s">
        <v>31</v>
      </c>
      <c r="Q5" s="9" t="s">
        <v>32</v>
      </c>
      <c r="R5" s="8" t="s">
        <v>33</v>
      </c>
      <c r="S5" s="8" t="s">
        <v>34</v>
      </c>
    </row>
    <row r="6" spans="1:19" x14ac:dyDescent="0.3">
      <c r="A6" s="7" t="s">
        <v>24</v>
      </c>
      <c r="B6" s="1">
        <v>2</v>
      </c>
      <c r="C6" s="1" t="s">
        <v>25</v>
      </c>
      <c r="D6" s="1" t="s">
        <v>26</v>
      </c>
      <c r="E6" s="8" t="s">
        <v>35</v>
      </c>
      <c r="H6" s="9" t="s">
        <v>28</v>
      </c>
      <c r="I6" s="1">
        <v>5</v>
      </c>
      <c r="J6" s="1">
        <f>COUNTIFS('[1]2021-2학생'!D:D,'2021-2파견교'!E6,'[1]2021-2학생'!C:C,'2021-2파견교'!A6)</f>
        <v>1</v>
      </c>
      <c r="K6" s="1">
        <f t="shared" si="0"/>
        <v>4</v>
      </c>
      <c r="L6" s="9">
        <v>80</v>
      </c>
      <c r="M6" s="9">
        <v>6</v>
      </c>
      <c r="N6" s="1" t="s">
        <v>29</v>
      </c>
      <c r="O6" s="9" t="s">
        <v>29</v>
      </c>
      <c r="P6" s="8" t="s">
        <v>36</v>
      </c>
      <c r="Q6" s="9" t="s">
        <v>32</v>
      </c>
      <c r="R6" s="8" t="s">
        <v>37</v>
      </c>
      <c r="S6" s="8" t="s">
        <v>38</v>
      </c>
    </row>
    <row r="7" spans="1:19" x14ac:dyDescent="0.3">
      <c r="A7" s="1" t="s">
        <v>39</v>
      </c>
      <c r="B7" s="1">
        <v>1</v>
      </c>
      <c r="C7" s="1" t="s">
        <v>40</v>
      </c>
      <c r="D7" s="1" t="s">
        <v>41</v>
      </c>
      <c r="E7" s="8" t="s">
        <v>42</v>
      </c>
      <c r="F7" s="11"/>
      <c r="G7" s="11"/>
      <c r="H7" s="9" t="s">
        <v>43</v>
      </c>
      <c r="I7" s="1">
        <v>1</v>
      </c>
      <c r="J7" s="1">
        <f>COUNTIFS('[1]2021-2학생'!D:D,'2021-2파견교'!E7,'[1]2021-2학생'!C:C,'2021-2파견교'!A7)</f>
        <v>0</v>
      </c>
      <c r="K7" s="1">
        <f t="shared" si="0"/>
        <v>1</v>
      </c>
      <c r="L7" s="9">
        <v>80</v>
      </c>
      <c r="M7" s="9">
        <v>6</v>
      </c>
      <c r="N7" s="1" t="s">
        <v>44</v>
      </c>
      <c r="O7" s="9" t="s">
        <v>45</v>
      </c>
      <c r="P7" s="8" t="s">
        <v>46</v>
      </c>
      <c r="Q7" s="9" t="s">
        <v>47</v>
      </c>
      <c r="R7" s="8" t="s">
        <v>48</v>
      </c>
      <c r="S7" s="8" t="s">
        <v>49</v>
      </c>
    </row>
    <row r="8" spans="1:19" x14ac:dyDescent="0.3">
      <c r="A8" s="1" t="s">
        <v>39</v>
      </c>
      <c r="B8" s="1">
        <v>2</v>
      </c>
      <c r="C8" s="1" t="s">
        <v>40</v>
      </c>
      <c r="D8" s="1" t="s">
        <v>41</v>
      </c>
      <c r="E8" s="8" t="s">
        <v>50</v>
      </c>
      <c r="H8" s="9" t="s">
        <v>43</v>
      </c>
      <c r="I8" s="1">
        <v>2</v>
      </c>
      <c r="J8" s="1">
        <f>COUNTIFS('[1]2021-2학생'!D:D,'2021-2파견교'!E8,'[1]2021-2학생'!C:C,'2021-2파견교'!A8)</f>
        <v>0</v>
      </c>
      <c r="K8" s="1">
        <f t="shared" si="0"/>
        <v>2</v>
      </c>
      <c r="L8" s="9">
        <v>80</v>
      </c>
      <c r="M8" s="9">
        <v>6</v>
      </c>
      <c r="N8" s="1" t="s">
        <v>44</v>
      </c>
      <c r="O8" s="9" t="s">
        <v>51</v>
      </c>
      <c r="P8" s="8" t="s">
        <v>52</v>
      </c>
      <c r="Q8" s="9" t="s">
        <v>47</v>
      </c>
      <c r="R8" s="8" t="s">
        <v>53</v>
      </c>
      <c r="S8" s="8" t="s">
        <v>54</v>
      </c>
    </row>
    <row r="9" spans="1:19" x14ac:dyDescent="0.3">
      <c r="A9" s="1" t="s">
        <v>39</v>
      </c>
      <c r="B9" s="1">
        <v>3</v>
      </c>
      <c r="C9" s="1" t="s">
        <v>40</v>
      </c>
      <c r="D9" s="1" t="s">
        <v>41</v>
      </c>
      <c r="E9" s="8" t="s">
        <v>55</v>
      </c>
      <c r="F9" s="12" t="s">
        <v>56</v>
      </c>
      <c r="G9" s="12" t="s">
        <v>57</v>
      </c>
      <c r="H9" s="9" t="s">
        <v>43</v>
      </c>
      <c r="I9" s="1">
        <v>4</v>
      </c>
      <c r="J9" s="1">
        <f>COUNTIFS('[1]2021-2학생'!D:D,'2021-2파견교'!E9,'[1]2021-2학생'!C:C,'2021-2파견교'!A9)</f>
        <v>0</v>
      </c>
      <c r="K9" s="1">
        <f t="shared" si="0"/>
        <v>4</v>
      </c>
      <c r="L9" s="9">
        <v>83</v>
      </c>
      <c r="M9" s="9">
        <v>6.5</v>
      </c>
      <c r="N9" s="1" t="s">
        <v>44</v>
      </c>
      <c r="O9" s="9" t="s">
        <v>51</v>
      </c>
      <c r="P9" s="8" t="s">
        <v>58</v>
      </c>
      <c r="Q9" s="9" t="s">
        <v>59</v>
      </c>
      <c r="R9" s="8" t="s">
        <v>60</v>
      </c>
      <c r="S9" s="8" t="s">
        <v>61</v>
      </c>
    </row>
    <row r="10" spans="1:19" x14ac:dyDescent="0.3">
      <c r="A10" s="1" t="s">
        <v>39</v>
      </c>
      <c r="B10" s="1">
        <v>4</v>
      </c>
      <c r="C10" s="1" t="s">
        <v>62</v>
      </c>
      <c r="D10" s="1" t="s">
        <v>63</v>
      </c>
      <c r="E10" s="8" t="s">
        <v>64</v>
      </c>
      <c r="G10" s="9" t="s">
        <v>65</v>
      </c>
      <c r="H10" s="9" t="s">
        <v>66</v>
      </c>
      <c r="I10" s="1">
        <v>2</v>
      </c>
      <c r="J10" s="1">
        <f>COUNTIFS('[1]2021-2학생'!D:D,'2021-2파견교'!E10,'[1]2021-2학생'!C:C,'2021-2파견교'!A10)</f>
        <v>0</v>
      </c>
      <c r="K10" s="1">
        <f t="shared" si="0"/>
        <v>2</v>
      </c>
      <c r="L10" s="9">
        <v>61</v>
      </c>
      <c r="M10" s="9">
        <v>4.5</v>
      </c>
      <c r="N10" s="1" t="s">
        <v>44</v>
      </c>
      <c r="O10" s="9" t="s">
        <v>44</v>
      </c>
      <c r="P10" s="8" t="s">
        <v>67</v>
      </c>
      <c r="Q10" s="9" t="s">
        <v>59</v>
      </c>
      <c r="R10" s="8" t="s">
        <v>68</v>
      </c>
      <c r="S10" s="8" t="s">
        <v>69</v>
      </c>
    </row>
    <row r="11" spans="1:19" x14ac:dyDescent="0.3">
      <c r="A11" s="1" t="s">
        <v>39</v>
      </c>
      <c r="B11" s="1">
        <v>5</v>
      </c>
      <c r="C11" s="1" t="s">
        <v>62</v>
      </c>
      <c r="D11" s="1" t="s">
        <v>70</v>
      </c>
      <c r="E11" s="8" t="s">
        <v>71</v>
      </c>
      <c r="F11" s="9" t="s">
        <v>72</v>
      </c>
      <c r="G11" s="9" t="s">
        <v>73</v>
      </c>
      <c r="H11" s="9" t="s">
        <v>66</v>
      </c>
      <c r="I11" s="1">
        <v>3</v>
      </c>
      <c r="J11" s="1">
        <f>COUNTIFS('[1]2021-2학생'!D:D,'2021-2파견교'!E11,'[1]2021-2학생'!C:C,'2021-2파견교'!A11)</f>
        <v>0</v>
      </c>
      <c r="K11" s="1">
        <f t="shared" si="0"/>
        <v>3</v>
      </c>
      <c r="L11" s="9">
        <v>79</v>
      </c>
      <c r="M11" s="9">
        <v>6</v>
      </c>
      <c r="N11" s="1" t="s">
        <v>44</v>
      </c>
      <c r="O11" s="9" t="s">
        <v>74</v>
      </c>
      <c r="P11" s="8" t="s">
        <v>75</v>
      </c>
      <c r="Q11" s="9" t="s">
        <v>47</v>
      </c>
      <c r="R11" s="8" t="s">
        <v>76</v>
      </c>
      <c r="S11" s="8" t="s">
        <v>77</v>
      </c>
    </row>
    <row r="12" spans="1:19" x14ac:dyDescent="0.3">
      <c r="A12" s="1" t="s">
        <v>78</v>
      </c>
      <c r="B12" s="1">
        <v>6</v>
      </c>
      <c r="C12" s="1" t="s">
        <v>62</v>
      </c>
      <c r="D12" s="1" t="s">
        <v>79</v>
      </c>
      <c r="E12" s="8" t="s">
        <v>80</v>
      </c>
      <c r="F12" s="1"/>
      <c r="G12" s="9" t="s">
        <v>81</v>
      </c>
      <c r="H12" s="9" t="s">
        <v>66</v>
      </c>
      <c r="I12" s="1">
        <v>2</v>
      </c>
      <c r="J12" s="1">
        <f>COUNTIFS('[1]2021-2학생'!D:D,'2021-2파견교'!E12,'[1]2021-2학생'!C:C,'2021-2파견교'!A12)</f>
        <v>0</v>
      </c>
      <c r="K12" s="1">
        <f t="shared" si="0"/>
        <v>2</v>
      </c>
      <c r="L12" s="9">
        <v>80</v>
      </c>
      <c r="M12" s="9">
        <v>6.5</v>
      </c>
      <c r="N12" s="1">
        <v>900</v>
      </c>
      <c r="O12" s="9" t="s">
        <v>82</v>
      </c>
      <c r="P12" s="8" t="s">
        <v>83</v>
      </c>
      <c r="Q12" s="9" t="s">
        <v>84</v>
      </c>
      <c r="R12" s="8" t="s">
        <v>85</v>
      </c>
      <c r="S12" s="8" t="s">
        <v>86</v>
      </c>
    </row>
    <row r="13" spans="1:19" s="9" customFormat="1" x14ac:dyDescent="0.3">
      <c r="A13" s="9" t="s">
        <v>78</v>
      </c>
      <c r="B13" s="1">
        <v>7</v>
      </c>
      <c r="C13" s="9" t="s">
        <v>62</v>
      </c>
      <c r="D13" s="9" t="s">
        <v>87</v>
      </c>
      <c r="E13" s="8" t="s">
        <v>88</v>
      </c>
      <c r="F13" s="9" t="s">
        <v>89</v>
      </c>
      <c r="G13" s="9" t="s">
        <v>90</v>
      </c>
      <c r="H13" s="9" t="s">
        <v>66</v>
      </c>
      <c r="I13" s="9">
        <v>4</v>
      </c>
      <c r="J13" s="1">
        <f>COUNTIFS('[1]2021-2학생'!D:D,'2021-2파견교'!E13,'[1]2021-2학생'!C:C,'2021-2파견교'!A13)</f>
        <v>0</v>
      </c>
      <c r="K13" s="1">
        <f t="shared" si="0"/>
        <v>4</v>
      </c>
      <c r="L13" s="9">
        <v>80</v>
      </c>
      <c r="M13" s="9">
        <v>6.5</v>
      </c>
      <c r="N13" s="9" t="s">
        <v>29</v>
      </c>
      <c r="O13" s="9" t="s">
        <v>44</v>
      </c>
      <c r="P13" s="8" t="s">
        <v>91</v>
      </c>
      <c r="Q13" s="9" t="s">
        <v>92</v>
      </c>
      <c r="R13" s="8" t="s">
        <v>93</v>
      </c>
      <c r="S13" s="8" t="s">
        <v>94</v>
      </c>
    </row>
    <row r="14" spans="1:19" x14ac:dyDescent="0.3">
      <c r="A14" s="1" t="s">
        <v>78</v>
      </c>
      <c r="B14" s="1">
        <v>8</v>
      </c>
      <c r="C14" s="1" t="s">
        <v>62</v>
      </c>
      <c r="D14" s="1" t="s">
        <v>70</v>
      </c>
      <c r="E14" s="8" t="s">
        <v>95</v>
      </c>
      <c r="I14" s="1">
        <v>1</v>
      </c>
      <c r="J14" s="1">
        <f>COUNTIFS('[1]2021-2학생'!D:D,'2021-2파견교'!E14,'[1]2021-2학생'!C:C,'2021-2파견교'!A14)</f>
        <v>0</v>
      </c>
      <c r="K14" s="1">
        <f t="shared" si="0"/>
        <v>1</v>
      </c>
      <c r="L14" s="9">
        <v>71</v>
      </c>
      <c r="M14" s="9">
        <v>6</v>
      </c>
      <c r="N14" s="1">
        <v>785</v>
      </c>
      <c r="O14" s="9" t="s">
        <v>44</v>
      </c>
      <c r="P14" s="8" t="s">
        <v>96</v>
      </c>
      <c r="Q14" s="9" t="s">
        <v>92</v>
      </c>
      <c r="R14" s="8" t="s">
        <v>97</v>
      </c>
      <c r="S14" s="8" t="s">
        <v>98</v>
      </c>
    </row>
    <row r="15" spans="1:19" ht="16.5" x14ac:dyDescent="0.3">
      <c r="A15" s="1" t="s">
        <v>78</v>
      </c>
      <c r="B15" s="1">
        <v>9</v>
      </c>
      <c r="C15" s="1" t="s">
        <v>40</v>
      </c>
      <c r="D15" s="1" t="s">
        <v>99</v>
      </c>
      <c r="E15" s="8" t="s">
        <v>100</v>
      </c>
      <c r="I15" s="1">
        <v>2</v>
      </c>
      <c r="J15" s="1">
        <f>COUNTIFS('[1]2021-2학생'!D:D,'2021-2파견교'!E15,'[1]2021-2학생'!C:C,'2021-2파견교'!A15)</f>
        <v>1</v>
      </c>
      <c r="K15" s="1">
        <f t="shared" si="0"/>
        <v>1</v>
      </c>
      <c r="L15" s="9">
        <v>70</v>
      </c>
      <c r="M15" s="9">
        <v>5.5</v>
      </c>
      <c r="N15" s="1">
        <v>785</v>
      </c>
      <c r="O15" s="9" t="s">
        <v>51</v>
      </c>
      <c r="P15" s="8" t="s">
        <v>101</v>
      </c>
      <c r="Q15" s="9" t="s">
        <v>92</v>
      </c>
      <c r="R15" s="13" t="s">
        <v>102</v>
      </c>
      <c r="S15" s="13" t="s">
        <v>103</v>
      </c>
    </row>
    <row r="16" spans="1:19" ht="16.5" x14ac:dyDescent="0.3">
      <c r="A16" s="1" t="s">
        <v>78</v>
      </c>
      <c r="B16" s="1">
        <v>10</v>
      </c>
      <c r="C16" s="1" t="s">
        <v>40</v>
      </c>
      <c r="D16" s="1" t="s">
        <v>99</v>
      </c>
      <c r="E16" s="8" t="s">
        <v>104</v>
      </c>
      <c r="F16" s="9" t="s">
        <v>81</v>
      </c>
      <c r="G16" s="9" t="s">
        <v>105</v>
      </c>
      <c r="I16" s="1">
        <v>4</v>
      </c>
      <c r="J16" s="1">
        <f>COUNTIFS('[1]2021-2학생'!D:D,'2021-2파견교'!E16,'[1]2021-2학생'!C:C,'2021-2파견교'!A16)</f>
        <v>0</v>
      </c>
      <c r="K16" s="1">
        <f t="shared" si="0"/>
        <v>4</v>
      </c>
      <c r="L16" s="9">
        <v>80</v>
      </c>
      <c r="M16" s="9">
        <v>6.5</v>
      </c>
      <c r="N16" s="1">
        <v>900</v>
      </c>
      <c r="O16" s="9" t="s">
        <v>106</v>
      </c>
      <c r="P16" s="8" t="s">
        <v>107</v>
      </c>
      <c r="Q16" s="9" t="s">
        <v>108</v>
      </c>
      <c r="R16" s="13" t="s">
        <v>109</v>
      </c>
      <c r="S16" s="8" t="s">
        <v>110</v>
      </c>
    </row>
    <row r="17" spans="1:19" s="9" customFormat="1" ht="16.5" x14ac:dyDescent="0.3">
      <c r="A17" s="9" t="s">
        <v>78</v>
      </c>
      <c r="B17" s="1">
        <v>11</v>
      </c>
      <c r="C17" s="9" t="s">
        <v>40</v>
      </c>
      <c r="D17" s="9" t="s">
        <v>99</v>
      </c>
      <c r="E17" s="8" t="s">
        <v>111</v>
      </c>
      <c r="I17" s="9">
        <v>4</v>
      </c>
      <c r="J17" s="1">
        <f>COUNTIFS('[1]2021-2학생'!D:D,'2021-2파견교'!E17,'[1]2021-2학생'!C:C,'2021-2파견교'!A17)</f>
        <v>0</v>
      </c>
      <c r="K17" s="1">
        <f t="shared" si="0"/>
        <v>4</v>
      </c>
      <c r="L17" s="9">
        <v>87</v>
      </c>
      <c r="M17" s="9">
        <v>5.5</v>
      </c>
      <c r="N17" s="9">
        <v>785</v>
      </c>
      <c r="O17" s="9" t="s">
        <v>44</v>
      </c>
      <c r="P17" s="8" t="s">
        <v>112</v>
      </c>
      <c r="Q17" s="9" t="s">
        <v>92</v>
      </c>
      <c r="R17" s="14" t="s">
        <v>113</v>
      </c>
      <c r="S17" s="14" t="s">
        <v>114</v>
      </c>
    </row>
    <row r="18" spans="1:19" s="9" customFormat="1" x14ac:dyDescent="0.3">
      <c r="A18" s="9" t="s">
        <v>78</v>
      </c>
      <c r="B18" s="1">
        <v>12</v>
      </c>
      <c r="C18" s="9" t="s">
        <v>40</v>
      </c>
      <c r="D18" s="9" t="s">
        <v>99</v>
      </c>
      <c r="E18" s="8" t="s">
        <v>115</v>
      </c>
      <c r="F18" s="9" t="s">
        <v>116</v>
      </c>
      <c r="G18" s="9" t="s">
        <v>117</v>
      </c>
      <c r="I18" s="9">
        <v>10</v>
      </c>
      <c r="J18" s="1">
        <f>COUNTIFS('[1]2021-2학생'!D:D,'2021-2파견교'!E18,'[1]2021-2학생'!C:C,'2021-2파견교'!A18)</f>
        <v>1</v>
      </c>
      <c r="K18" s="1">
        <f t="shared" si="0"/>
        <v>9</v>
      </c>
      <c r="L18" s="9">
        <v>75</v>
      </c>
      <c r="M18" s="9">
        <v>5.5</v>
      </c>
      <c r="N18" s="9">
        <v>785</v>
      </c>
      <c r="O18" s="9" t="s">
        <v>118</v>
      </c>
      <c r="P18" s="8" t="s">
        <v>119</v>
      </c>
      <c r="Q18" s="9" t="s">
        <v>92</v>
      </c>
      <c r="R18" s="8" t="s">
        <v>120</v>
      </c>
      <c r="S18" s="8" t="s">
        <v>121</v>
      </c>
    </row>
    <row r="19" spans="1:19" s="9" customFormat="1" x14ac:dyDescent="0.3">
      <c r="A19" s="9" t="s">
        <v>78</v>
      </c>
      <c r="B19" s="1">
        <v>13</v>
      </c>
      <c r="C19" s="9" t="s">
        <v>40</v>
      </c>
      <c r="D19" s="9" t="s">
        <v>122</v>
      </c>
      <c r="E19" s="8" t="s">
        <v>123</v>
      </c>
      <c r="F19" s="9" t="s">
        <v>89</v>
      </c>
      <c r="G19" s="9" t="s">
        <v>90</v>
      </c>
      <c r="I19" s="9">
        <v>2</v>
      </c>
      <c r="J19" s="1">
        <f>COUNTIFS('[1]2021-2학생'!D:D,'2021-2파견교'!E19,'[1]2021-2학생'!C:C,'2021-2파견교'!A19)</f>
        <v>1</v>
      </c>
      <c r="K19" s="1">
        <f t="shared" si="0"/>
        <v>1</v>
      </c>
      <c r="L19" s="9">
        <v>80</v>
      </c>
      <c r="M19" s="9">
        <v>5.5</v>
      </c>
      <c r="N19" s="9">
        <v>800</v>
      </c>
      <c r="O19" s="9" t="s">
        <v>124</v>
      </c>
      <c r="P19" s="8" t="s">
        <v>125</v>
      </c>
      <c r="Q19" s="9" t="s">
        <v>32</v>
      </c>
      <c r="R19" s="8" t="s">
        <v>126</v>
      </c>
      <c r="S19" s="8" t="s">
        <v>127</v>
      </c>
    </row>
    <row r="20" spans="1:19" s="9" customFormat="1" x14ac:dyDescent="0.3">
      <c r="A20" s="9" t="s">
        <v>78</v>
      </c>
      <c r="B20" s="1">
        <v>14</v>
      </c>
      <c r="C20" s="9" t="s">
        <v>40</v>
      </c>
      <c r="D20" s="9" t="s">
        <v>128</v>
      </c>
      <c r="E20" s="8" t="s">
        <v>129</v>
      </c>
      <c r="F20" s="9" t="s">
        <v>116</v>
      </c>
      <c r="I20" s="9">
        <v>2</v>
      </c>
      <c r="J20" s="1">
        <f>COUNTIFS('[1]2021-2학생'!D:D,'2021-2파견교'!E20,'[1]2021-2학생'!C:C,'2021-2파견교'!A20)</f>
        <v>0</v>
      </c>
      <c r="K20" s="1">
        <f t="shared" si="0"/>
        <v>2</v>
      </c>
      <c r="L20" s="9" t="s">
        <v>29</v>
      </c>
      <c r="M20" s="9">
        <v>5.5</v>
      </c>
      <c r="N20" s="9" t="s">
        <v>29</v>
      </c>
      <c r="O20" s="9" t="s">
        <v>44</v>
      </c>
      <c r="P20" s="8" t="s">
        <v>130</v>
      </c>
      <c r="Q20" s="9" t="s">
        <v>32</v>
      </c>
      <c r="R20" s="8" t="s">
        <v>131</v>
      </c>
      <c r="S20" s="8" t="s">
        <v>132</v>
      </c>
    </row>
    <row r="21" spans="1:19" s="9" customFormat="1" x14ac:dyDescent="0.3">
      <c r="A21" s="9" t="s">
        <v>78</v>
      </c>
      <c r="B21" s="1">
        <v>15</v>
      </c>
      <c r="C21" s="9" t="s">
        <v>40</v>
      </c>
      <c r="D21" s="9" t="s">
        <v>128</v>
      </c>
      <c r="E21" s="8" t="s">
        <v>133</v>
      </c>
      <c r="G21" s="9" t="s">
        <v>134</v>
      </c>
      <c r="I21" s="9">
        <v>4</v>
      </c>
      <c r="J21" s="1">
        <f>COUNTIFS('[1]2021-2학생'!D:D,'2021-2파견교'!E21,'[1]2021-2학생'!C:C,'2021-2파견교'!A21)</f>
        <v>0</v>
      </c>
      <c r="K21" s="1">
        <f t="shared" si="0"/>
        <v>4</v>
      </c>
      <c r="L21" s="9">
        <v>78</v>
      </c>
      <c r="M21" s="9">
        <v>6</v>
      </c>
      <c r="N21" s="9" t="s">
        <v>29</v>
      </c>
      <c r="O21" s="9" t="s">
        <v>124</v>
      </c>
      <c r="P21" s="8" t="s">
        <v>135</v>
      </c>
      <c r="Q21" s="9" t="s">
        <v>92</v>
      </c>
      <c r="R21" s="8" t="s">
        <v>136</v>
      </c>
      <c r="S21" s="8" t="s">
        <v>137</v>
      </c>
    </row>
    <row r="22" spans="1:19" s="9" customFormat="1" x14ac:dyDescent="0.3">
      <c r="A22" s="9" t="s">
        <v>78</v>
      </c>
      <c r="B22" s="1">
        <v>16</v>
      </c>
      <c r="C22" s="9" t="s">
        <v>40</v>
      </c>
      <c r="D22" s="9" t="s">
        <v>138</v>
      </c>
      <c r="E22" s="8" t="s">
        <v>139</v>
      </c>
      <c r="G22" s="9" t="s">
        <v>140</v>
      </c>
      <c r="I22" s="9">
        <v>2</v>
      </c>
      <c r="J22" s="1">
        <f>COUNTIFS('[1]2021-2학생'!D:D,'2021-2파견교'!E22,'[1]2021-2학생'!C:C,'2021-2파견교'!A22)</f>
        <v>0</v>
      </c>
      <c r="K22" s="1">
        <f t="shared" si="0"/>
        <v>2</v>
      </c>
      <c r="L22" s="9">
        <v>70</v>
      </c>
      <c r="M22" s="9">
        <v>5.5</v>
      </c>
      <c r="N22" s="9">
        <v>785</v>
      </c>
      <c r="O22" s="9" t="s">
        <v>141</v>
      </c>
      <c r="P22" s="8" t="s">
        <v>142</v>
      </c>
      <c r="R22" s="8" t="s">
        <v>143</v>
      </c>
      <c r="S22" s="8" t="s">
        <v>144</v>
      </c>
    </row>
    <row r="23" spans="1:19" s="9" customFormat="1" x14ac:dyDescent="0.3">
      <c r="A23" s="9" t="s">
        <v>78</v>
      </c>
      <c r="B23" s="1">
        <v>17</v>
      </c>
      <c r="C23" s="9" t="s">
        <v>40</v>
      </c>
      <c r="D23" s="9" t="s">
        <v>99</v>
      </c>
      <c r="E23" s="8" t="s">
        <v>145</v>
      </c>
      <c r="F23" s="9" t="s">
        <v>146</v>
      </c>
      <c r="G23" s="9" t="s">
        <v>146</v>
      </c>
      <c r="I23" s="9">
        <v>1</v>
      </c>
      <c r="J23" s="1">
        <f>COUNTIFS('[1]2021-2학생'!D:D,'2021-2파견교'!E23,'[1]2021-2학생'!C:C,'2021-2파견교'!A23)</f>
        <v>0</v>
      </c>
      <c r="K23" s="1">
        <f t="shared" si="0"/>
        <v>1</v>
      </c>
      <c r="L23" s="9">
        <v>70</v>
      </c>
      <c r="M23" s="9">
        <v>5.5</v>
      </c>
      <c r="N23" s="9">
        <v>800</v>
      </c>
      <c r="O23" s="9" t="s">
        <v>124</v>
      </c>
      <c r="P23" s="8" t="s">
        <v>147</v>
      </c>
      <c r="Q23" s="9" t="s">
        <v>32</v>
      </c>
      <c r="R23" s="8" t="s">
        <v>148</v>
      </c>
      <c r="S23" s="8" t="s">
        <v>149</v>
      </c>
    </row>
    <row r="24" spans="1:19" s="9" customFormat="1" x14ac:dyDescent="0.3">
      <c r="A24" s="9" t="s">
        <v>78</v>
      </c>
      <c r="B24" s="1">
        <v>18</v>
      </c>
      <c r="C24" s="9" t="s">
        <v>40</v>
      </c>
      <c r="D24" s="9" t="s">
        <v>99</v>
      </c>
      <c r="E24" s="8" t="s">
        <v>150</v>
      </c>
      <c r="F24" s="9" t="s">
        <v>117</v>
      </c>
      <c r="I24" s="9">
        <v>3</v>
      </c>
      <c r="J24" s="1">
        <f>COUNTIFS('[1]2021-2학생'!D:D,'2021-2파견교'!E24,'[1]2021-2학생'!C:C,'2021-2파견교'!A24)</f>
        <v>1</v>
      </c>
      <c r="K24" s="1">
        <f t="shared" si="0"/>
        <v>2</v>
      </c>
      <c r="L24" s="9">
        <v>80</v>
      </c>
      <c r="M24" s="9">
        <v>6</v>
      </c>
      <c r="N24" s="9">
        <v>800</v>
      </c>
      <c r="O24" s="9" t="s">
        <v>151</v>
      </c>
      <c r="P24" s="8" t="s">
        <v>152</v>
      </c>
      <c r="Q24" s="9" t="s">
        <v>153</v>
      </c>
      <c r="R24" s="8" t="s">
        <v>154</v>
      </c>
      <c r="S24" s="8"/>
    </row>
    <row r="25" spans="1:19" s="9" customFormat="1" x14ac:dyDescent="0.3">
      <c r="A25" s="9" t="s">
        <v>78</v>
      </c>
      <c r="B25" s="1">
        <v>19</v>
      </c>
      <c r="C25" s="9" t="s">
        <v>40</v>
      </c>
      <c r="D25" s="9" t="s">
        <v>155</v>
      </c>
      <c r="E25" s="8" t="s">
        <v>156</v>
      </c>
      <c r="F25" s="9" t="s">
        <v>157</v>
      </c>
      <c r="G25" s="9" t="s">
        <v>158</v>
      </c>
      <c r="I25" s="9">
        <v>3</v>
      </c>
      <c r="J25" s="1">
        <f>COUNTIFS('[1]2021-2학생'!D:D,'2021-2파견교'!E25,'[1]2021-2학생'!C:C,'2021-2파견교'!A25)</f>
        <v>0</v>
      </c>
      <c r="K25" s="1">
        <f t="shared" si="0"/>
        <v>3</v>
      </c>
      <c r="L25" s="9">
        <v>80</v>
      </c>
      <c r="M25" s="9">
        <v>6</v>
      </c>
      <c r="N25" s="9">
        <v>800</v>
      </c>
      <c r="O25" s="9" t="s">
        <v>44</v>
      </c>
      <c r="P25" s="8" t="s">
        <v>159</v>
      </c>
      <c r="Q25" s="9" t="s">
        <v>108</v>
      </c>
      <c r="R25" s="8" t="s">
        <v>160</v>
      </c>
      <c r="S25" s="8" t="s">
        <v>161</v>
      </c>
    </row>
    <row r="26" spans="1:19" s="9" customFormat="1" x14ac:dyDescent="0.3">
      <c r="A26" s="9" t="s">
        <v>78</v>
      </c>
      <c r="B26" s="1">
        <v>20</v>
      </c>
      <c r="C26" s="9" t="s">
        <v>40</v>
      </c>
      <c r="D26" s="9" t="s">
        <v>162</v>
      </c>
      <c r="E26" s="8" t="s">
        <v>163</v>
      </c>
      <c r="F26" s="9" t="s">
        <v>164</v>
      </c>
      <c r="G26" s="9" t="s">
        <v>81</v>
      </c>
      <c r="I26" s="9">
        <v>2</v>
      </c>
      <c r="J26" s="1">
        <f>COUNTIFS('[1]2021-2학생'!D:D,'2021-2파견교'!E26,'[1]2021-2학생'!C:C,'2021-2파견교'!A26)</f>
        <v>0</v>
      </c>
      <c r="K26" s="1">
        <f t="shared" si="0"/>
        <v>2</v>
      </c>
      <c r="L26" s="9">
        <v>62</v>
      </c>
      <c r="M26" s="9">
        <v>5.5</v>
      </c>
      <c r="N26" s="9">
        <v>785</v>
      </c>
      <c r="O26" s="9" t="s">
        <v>124</v>
      </c>
      <c r="P26" s="8" t="s">
        <v>165</v>
      </c>
      <c r="Q26" s="9" t="s">
        <v>32</v>
      </c>
      <c r="R26" s="8" t="s">
        <v>166</v>
      </c>
      <c r="S26" s="8" t="s">
        <v>167</v>
      </c>
    </row>
    <row r="27" spans="1:19" s="9" customFormat="1" x14ac:dyDescent="0.3">
      <c r="A27" s="9" t="s">
        <v>78</v>
      </c>
      <c r="B27" s="1">
        <v>21</v>
      </c>
      <c r="C27" s="9" t="s">
        <v>40</v>
      </c>
      <c r="D27" s="9" t="s">
        <v>162</v>
      </c>
      <c r="E27" s="8" t="s">
        <v>168</v>
      </c>
      <c r="F27" s="9" t="s">
        <v>169</v>
      </c>
      <c r="G27" s="9" t="s">
        <v>164</v>
      </c>
      <c r="I27" s="9">
        <v>3</v>
      </c>
      <c r="J27" s="1">
        <f>COUNTIFS('[1]2021-2학생'!D:D,'2021-2파견교'!E27,'[1]2021-2학생'!C:C,'2021-2파견교'!A27)</f>
        <v>0</v>
      </c>
      <c r="K27" s="1">
        <f t="shared" si="0"/>
        <v>3</v>
      </c>
      <c r="L27" s="9">
        <v>70</v>
      </c>
      <c r="M27" s="9">
        <v>5.5</v>
      </c>
      <c r="N27" s="9">
        <v>785</v>
      </c>
      <c r="O27" s="9" t="s">
        <v>170</v>
      </c>
      <c r="P27" s="8" t="s">
        <v>171</v>
      </c>
      <c r="Q27" s="9" t="s">
        <v>108</v>
      </c>
      <c r="R27" s="8" t="s">
        <v>172</v>
      </c>
      <c r="S27" s="8" t="s">
        <v>173</v>
      </c>
    </row>
    <row r="28" spans="1:19" s="9" customFormat="1" x14ac:dyDescent="0.3">
      <c r="A28" s="9" t="s">
        <v>78</v>
      </c>
      <c r="B28" s="1">
        <v>22</v>
      </c>
      <c r="C28" s="9" t="s">
        <v>40</v>
      </c>
      <c r="D28" s="9" t="s">
        <v>174</v>
      </c>
      <c r="E28" s="8" t="s">
        <v>175</v>
      </c>
      <c r="G28" s="9" t="s">
        <v>117</v>
      </c>
      <c r="I28" s="9">
        <v>2</v>
      </c>
      <c r="J28" s="1">
        <f>COUNTIFS('[1]2021-2학생'!D:D,'2021-2파견교'!E28,'[1]2021-2학생'!C:C,'2021-2파견교'!A28)</f>
        <v>1</v>
      </c>
      <c r="K28" s="1">
        <f t="shared" si="0"/>
        <v>1</v>
      </c>
      <c r="L28" s="9">
        <v>70</v>
      </c>
      <c r="M28" s="9">
        <v>5.5</v>
      </c>
      <c r="N28" s="9">
        <v>785</v>
      </c>
      <c r="O28" s="9" t="s">
        <v>176</v>
      </c>
      <c r="P28" s="8" t="s">
        <v>177</v>
      </c>
      <c r="Q28" s="9" t="s">
        <v>92</v>
      </c>
      <c r="R28" s="8" t="s">
        <v>178</v>
      </c>
      <c r="S28" s="8" t="s">
        <v>179</v>
      </c>
    </row>
    <row r="29" spans="1:19" s="9" customFormat="1" x14ac:dyDescent="0.3">
      <c r="A29" s="9" t="s">
        <v>78</v>
      </c>
      <c r="B29" s="1">
        <v>23</v>
      </c>
      <c r="C29" s="9" t="s">
        <v>40</v>
      </c>
      <c r="D29" s="9" t="s">
        <v>180</v>
      </c>
      <c r="E29" s="8" t="s">
        <v>181</v>
      </c>
      <c r="G29" s="9" t="s">
        <v>81</v>
      </c>
      <c r="I29" s="9">
        <v>2</v>
      </c>
      <c r="J29" s="1">
        <f>COUNTIFS('[1]2021-2학생'!D:D,'2021-2파견교'!E29,'[1]2021-2학생'!C:C,'2021-2파견교'!A29)</f>
        <v>0</v>
      </c>
      <c r="K29" s="1">
        <f t="shared" si="0"/>
        <v>2</v>
      </c>
      <c r="L29" s="9">
        <v>80</v>
      </c>
      <c r="M29" s="9">
        <v>6.5</v>
      </c>
      <c r="N29" s="9" t="s">
        <v>44</v>
      </c>
      <c r="O29" s="9" t="s">
        <v>51</v>
      </c>
      <c r="P29" s="8" t="s">
        <v>182</v>
      </c>
      <c r="Q29" s="9" t="s">
        <v>92</v>
      </c>
      <c r="R29" s="8" t="s">
        <v>183</v>
      </c>
      <c r="S29" s="8" t="s">
        <v>184</v>
      </c>
    </row>
    <row r="30" spans="1:19" ht="16.5" x14ac:dyDescent="0.3">
      <c r="A30" s="1" t="s">
        <v>78</v>
      </c>
      <c r="B30" s="1">
        <v>24</v>
      </c>
      <c r="C30" s="1" t="s">
        <v>25</v>
      </c>
      <c r="D30" s="1" t="s">
        <v>185</v>
      </c>
      <c r="E30" s="8" t="s">
        <v>186</v>
      </c>
      <c r="F30" s="9" t="s">
        <v>169</v>
      </c>
      <c r="G30" s="9" t="s">
        <v>90</v>
      </c>
      <c r="I30" s="1">
        <v>4</v>
      </c>
      <c r="J30" s="1">
        <f>COUNTIFS('[1]2021-2학생'!D:D,'2021-2파견교'!E30,'[1]2021-2학생'!C:C,'2021-2파견교'!A30)</f>
        <v>0</v>
      </c>
      <c r="K30" s="1">
        <f t="shared" si="0"/>
        <v>4</v>
      </c>
      <c r="L30" s="9">
        <v>70</v>
      </c>
      <c r="M30" s="9">
        <v>5.5</v>
      </c>
      <c r="N30" s="1" t="s">
        <v>44</v>
      </c>
      <c r="O30" s="9" t="s">
        <v>44</v>
      </c>
      <c r="P30" s="8" t="s">
        <v>187</v>
      </c>
      <c r="R30" s="14" t="s">
        <v>188</v>
      </c>
      <c r="S30" s="8" t="s">
        <v>189</v>
      </c>
    </row>
    <row r="31" spans="1:19" ht="16.5" customHeight="1" x14ac:dyDescent="0.3">
      <c r="A31" s="1" t="s">
        <v>78</v>
      </c>
      <c r="B31" s="1">
        <v>25</v>
      </c>
      <c r="C31" s="1" t="s">
        <v>62</v>
      </c>
      <c r="D31" s="1" t="s">
        <v>190</v>
      </c>
      <c r="E31" s="8" t="s">
        <v>191</v>
      </c>
      <c r="F31" s="9" t="s">
        <v>146</v>
      </c>
      <c r="G31" s="9" t="s">
        <v>105</v>
      </c>
      <c r="I31" s="1">
        <v>2</v>
      </c>
      <c r="J31" s="1">
        <f>COUNTIFS('[1]2021-2학생'!D:D,'2021-2파견교'!E31,'[1]2021-2학생'!C:C,'2021-2파견교'!A31)</f>
        <v>0</v>
      </c>
      <c r="K31" s="1">
        <f t="shared" si="0"/>
        <v>2</v>
      </c>
      <c r="L31" s="9">
        <v>80</v>
      </c>
      <c r="M31" s="9">
        <v>6</v>
      </c>
      <c r="N31" s="1">
        <v>800</v>
      </c>
      <c r="O31" s="9" t="s">
        <v>192</v>
      </c>
      <c r="P31" s="8" t="s">
        <v>193</v>
      </c>
      <c r="R31" s="14" t="s">
        <v>194</v>
      </c>
      <c r="S31" s="14" t="s">
        <v>194</v>
      </c>
    </row>
    <row r="32" spans="1:19" s="9" customFormat="1" x14ac:dyDescent="0.3">
      <c r="A32" s="9" t="s">
        <v>78</v>
      </c>
      <c r="B32" s="1">
        <v>26</v>
      </c>
      <c r="C32" s="9" t="s">
        <v>40</v>
      </c>
      <c r="D32" s="9" t="s">
        <v>99</v>
      </c>
      <c r="E32" s="8" t="s">
        <v>195</v>
      </c>
      <c r="F32" s="9" t="s">
        <v>105</v>
      </c>
      <c r="G32" s="9" t="s">
        <v>196</v>
      </c>
      <c r="I32" s="9">
        <v>5</v>
      </c>
      <c r="J32" s="1">
        <f>COUNTIFS('[1]2021-2학생'!D:D,'2021-2파견교'!E32,'[1]2021-2학생'!C:C,'2021-2파견교'!A32)</f>
        <v>1</v>
      </c>
      <c r="K32" s="1">
        <f t="shared" si="0"/>
        <v>4</v>
      </c>
      <c r="L32" s="9">
        <v>70</v>
      </c>
      <c r="M32" s="9">
        <v>5.5</v>
      </c>
      <c r="N32" s="9">
        <v>785</v>
      </c>
      <c r="O32" s="9" t="s">
        <v>197</v>
      </c>
      <c r="P32" s="8" t="s">
        <v>198</v>
      </c>
      <c r="Q32" s="9" t="s">
        <v>92</v>
      </c>
      <c r="R32" s="8" t="s">
        <v>199</v>
      </c>
      <c r="S32" s="8" t="s">
        <v>200</v>
      </c>
    </row>
    <row r="33" spans="1:19" s="9" customFormat="1" x14ac:dyDescent="0.3">
      <c r="A33" s="9" t="s">
        <v>78</v>
      </c>
      <c r="B33" s="1">
        <v>27</v>
      </c>
      <c r="C33" s="9" t="s">
        <v>40</v>
      </c>
      <c r="D33" s="9" t="s">
        <v>201</v>
      </c>
      <c r="E33" s="8" t="s">
        <v>202</v>
      </c>
      <c r="G33" s="9" t="s">
        <v>146</v>
      </c>
      <c r="I33" s="9">
        <v>2</v>
      </c>
      <c r="J33" s="1">
        <f>COUNTIFS('[1]2021-2학생'!D:D,'2021-2파견교'!E33,'[1]2021-2학생'!C:C,'2021-2파견교'!A33)</f>
        <v>0</v>
      </c>
      <c r="K33" s="1">
        <f t="shared" si="0"/>
        <v>2</v>
      </c>
      <c r="L33" s="9">
        <v>70</v>
      </c>
      <c r="M33" s="9">
        <v>5.5</v>
      </c>
      <c r="N33" s="9">
        <v>785</v>
      </c>
      <c r="O33" s="9" t="s">
        <v>51</v>
      </c>
      <c r="P33" s="8" t="s">
        <v>203</v>
      </c>
      <c r="Q33" s="9" t="s">
        <v>32</v>
      </c>
      <c r="R33" s="8" t="s">
        <v>204</v>
      </c>
      <c r="S33" s="8" t="s">
        <v>205</v>
      </c>
    </row>
    <row r="34" spans="1:19" ht="16.5" x14ac:dyDescent="0.3">
      <c r="A34" s="1" t="s">
        <v>78</v>
      </c>
      <c r="B34" s="1">
        <v>28</v>
      </c>
      <c r="C34" s="1" t="s">
        <v>40</v>
      </c>
      <c r="D34" s="1" t="s">
        <v>206</v>
      </c>
      <c r="E34" s="8" t="s">
        <v>207</v>
      </c>
      <c r="I34" s="1">
        <v>5</v>
      </c>
      <c r="J34" s="1">
        <f>COUNTIFS('[1]2021-2학생'!D:D,'2021-2파견교'!E34,'[1]2021-2학생'!C:C,'2021-2파견교'!A34)</f>
        <v>1</v>
      </c>
      <c r="K34" s="1">
        <f t="shared" si="0"/>
        <v>4</v>
      </c>
      <c r="L34" s="9">
        <v>70</v>
      </c>
      <c r="M34" s="9">
        <v>5.5</v>
      </c>
      <c r="N34" s="1">
        <v>785</v>
      </c>
      <c r="O34" s="9" t="s">
        <v>44</v>
      </c>
      <c r="P34" s="8" t="s">
        <v>208</v>
      </c>
      <c r="Q34" s="9" t="s">
        <v>108</v>
      </c>
      <c r="R34" s="13" t="s">
        <v>209</v>
      </c>
      <c r="S34" s="8" t="s">
        <v>210</v>
      </c>
    </row>
    <row r="35" spans="1:19" s="9" customFormat="1" x14ac:dyDescent="0.3">
      <c r="A35" s="9" t="s">
        <v>78</v>
      </c>
      <c r="B35" s="1">
        <v>29</v>
      </c>
      <c r="C35" s="9" t="s">
        <v>40</v>
      </c>
      <c r="D35" s="9" t="s">
        <v>206</v>
      </c>
      <c r="E35" s="8" t="s">
        <v>211</v>
      </c>
      <c r="G35" s="9" t="s">
        <v>146</v>
      </c>
      <c r="I35" s="9">
        <v>4</v>
      </c>
      <c r="J35" s="1">
        <f>COUNTIFS('[1]2021-2학생'!D:D,'2021-2파견교'!E35,'[1]2021-2학생'!C:C,'2021-2파견교'!A35)</f>
        <v>0</v>
      </c>
      <c r="K35" s="1">
        <f t="shared" si="0"/>
        <v>4</v>
      </c>
      <c r="L35" s="9">
        <v>70</v>
      </c>
      <c r="M35" s="9">
        <v>5.5</v>
      </c>
      <c r="N35" s="1">
        <v>785</v>
      </c>
      <c r="O35" s="9" t="s">
        <v>124</v>
      </c>
      <c r="P35" s="8" t="s">
        <v>212</v>
      </c>
      <c r="Q35" s="9" t="s">
        <v>32</v>
      </c>
      <c r="R35" s="8" t="s">
        <v>213</v>
      </c>
      <c r="S35" s="8" t="s">
        <v>214</v>
      </c>
    </row>
    <row r="36" spans="1:19" x14ac:dyDescent="0.3">
      <c r="A36" s="1" t="s">
        <v>78</v>
      </c>
      <c r="B36" s="1">
        <v>30</v>
      </c>
      <c r="C36" s="1" t="s">
        <v>40</v>
      </c>
      <c r="D36" s="1" t="s">
        <v>180</v>
      </c>
      <c r="E36" s="8" t="s">
        <v>215</v>
      </c>
      <c r="I36" s="1">
        <v>4</v>
      </c>
      <c r="J36" s="1">
        <f>COUNTIFS('[1]2021-2학생'!D:D,'2021-2파견교'!E36,'[1]2021-2학생'!C:C,'2021-2파견교'!A36)</f>
        <v>0</v>
      </c>
      <c r="K36" s="1">
        <f t="shared" si="0"/>
        <v>4</v>
      </c>
      <c r="L36" s="9">
        <v>79</v>
      </c>
      <c r="M36" s="9">
        <v>6</v>
      </c>
      <c r="N36" s="1">
        <v>785</v>
      </c>
      <c r="O36" s="9" t="s">
        <v>44</v>
      </c>
      <c r="P36" s="8" t="s">
        <v>216</v>
      </c>
      <c r="R36" s="8" t="s">
        <v>217</v>
      </c>
      <c r="S36" s="8" t="s">
        <v>218</v>
      </c>
    </row>
    <row r="37" spans="1:19" ht="16.5" x14ac:dyDescent="0.3">
      <c r="A37" s="1" t="s">
        <v>78</v>
      </c>
      <c r="B37" s="1">
        <v>31</v>
      </c>
      <c r="C37" s="1" t="s">
        <v>25</v>
      </c>
      <c r="D37" s="1" t="s">
        <v>26</v>
      </c>
      <c r="E37" s="8" t="s">
        <v>219</v>
      </c>
      <c r="I37" s="1">
        <v>10</v>
      </c>
      <c r="J37" s="1">
        <f>COUNTIFS('[1]2021-2학생'!D:D,'2021-2파견교'!E37,'[1]2021-2학생'!C:C,'2021-2파견교'!A37)</f>
        <v>0</v>
      </c>
      <c r="K37" s="1">
        <f t="shared" si="0"/>
        <v>10</v>
      </c>
      <c r="L37" s="9">
        <v>75</v>
      </c>
      <c r="M37" s="9">
        <v>6</v>
      </c>
      <c r="N37" s="1" t="s">
        <v>44</v>
      </c>
      <c r="O37" s="9" t="s">
        <v>44</v>
      </c>
      <c r="P37" s="8" t="s">
        <v>220</v>
      </c>
      <c r="R37" s="14" t="s">
        <v>221</v>
      </c>
      <c r="S37" s="8" t="s">
        <v>222</v>
      </c>
    </row>
    <row r="38" spans="1:19" s="9" customFormat="1" ht="16.5" x14ac:dyDescent="0.3">
      <c r="A38" s="9" t="s">
        <v>78</v>
      </c>
      <c r="B38" s="1">
        <v>32</v>
      </c>
      <c r="C38" s="9" t="s">
        <v>25</v>
      </c>
      <c r="D38" s="9" t="s">
        <v>185</v>
      </c>
      <c r="E38" s="8" t="s">
        <v>223</v>
      </c>
      <c r="I38" s="9">
        <v>2</v>
      </c>
      <c r="J38" s="1">
        <f>COUNTIFS('[1]2021-2학생'!D:D,'2021-2파견교'!E38,'[1]2021-2학생'!C:C,'2021-2파견교'!A38)</f>
        <v>0</v>
      </c>
      <c r="K38" s="1">
        <f t="shared" si="0"/>
        <v>2</v>
      </c>
      <c r="L38" s="9">
        <v>80</v>
      </c>
      <c r="M38" s="9">
        <v>6</v>
      </c>
      <c r="N38" s="9">
        <v>750</v>
      </c>
      <c r="O38" s="9" t="s">
        <v>224</v>
      </c>
      <c r="P38" s="8" t="s">
        <v>225</v>
      </c>
      <c r="Q38" s="9" t="s">
        <v>108</v>
      </c>
      <c r="R38" s="14" t="s">
        <v>226</v>
      </c>
      <c r="S38" s="8" t="s">
        <v>227</v>
      </c>
    </row>
    <row r="39" spans="1:19" s="9" customFormat="1" x14ac:dyDescent="0.3">
      <c r="A39" s="9" t="s">
        <v>78</v>
      </c>
      <c r="B39" s="1">
        <v>33</v>
      </c>
      <c r="C39" s="9" t="s">
        <v>228</v>
      </c>
      <c r="D39" s="9" t="s">
        <v>229</v>
      </c>
      <c r="E39" s="8" t="s">
        <v>230</v>
      </c>
      <c r="G39" s="9" t="s">
        <v>117</v>
      </c>
      <c r="I39" s="9">
        <v>6</v>
      </c>
      <c r="J39" s="1">
        <f>COUNTIFS('[1]2021-2학생'!D:D,'2021-2파견교'!E39,'[1]2021-2학생'!C:C,'2021-2파견교'!A39)</f>
        <v>0</v>
      </c>
      <c r="K39" s="1">
        <f t="shared" si="0"/>
        <v>6</v>
      </c>
      <c r="L39" s="9" t="s">
        <v>29</v>
      </c>
      <c r="M39" s="9" t="s">
        <v>29</v>
      </c>
      <c r="N39" s="9" t="s">
        <v>29</v>
      </c>
      <c r="O39" s="9" t="s">
        <v>231</v>
      </c>
      <c r="P39" s="8" t="s">
        <v>232</v>
      </c>
      <c r="Q39" s="9" t="s">
        <v>108</v>
      </c>
      <c r="R39" s="8" t="s">
        <v>233</v>
      </c>
      <c r="S39" s="8" t="s">
        <v>234</v>
      </c>
    </row>
    <row r="40" spans="1:19" s="9" customFormat="1" x14ac:dyDescent="0.3">
      <c r="A40" s="9" t="s">
        <v>78</v>
      </c>
      <c r="B40" s="1">
        <v>34</v>
      </c>
      <c r="C40" s="9" t="s">
        <v>62</v>
      </c>
      <c r="D40" s="9" t="s">
        <v>79</v>
      </c>
      <c r="E40" s="8" t="s">
        <v>235</v>
      </c>
      <c r="G40" s="9" t="s">
        <v>236</v>
      </c>
      <c r="I40" s="9">
        <v>2</v>
      </c>
      <c r="J40" s="1">
        <f>COUNTIFS('[1]2021-2학생'!D:D,'2021-2파견교'!E40,'[1]2021-2학생'!C:C,'2021-2파견교'!A40)</f>
        <v>0</v>
      </c>
      <c r="K40" s="1">
        <f t="shared" si="0"/>
        <v>2</v>
      </c>
      <c r="L40" s="9">
        <v>80</v>
      </c>
      <c r="M40" s="9">
        <v>6</v>
      </c>
      <c r="N40" s="9">
        <v>700</v>
      </c>
      <c r="O40" s="9" t="s">
        <v>237</v>
      </c>
      <c r="P40" s="8" t="s">
        <v>238</v>
      </c>
      <c r="Q40" s="9" t="s">
        <v>32</v>
      </c>
      <c r="R40" s="8" t="s">
        <v>239</v>
      </c>
      <c r="S40" s="8" t="s">
        <v>240</v>
      </c>
    </row>
    <row r="41" spans="1:19" s="9" customFormat="1" x14ac:dyDescent="0.3">
      <c r="A41" s="9" t="s">
        <v>78</v>
      </c>
      <c r="B41" s="1">
        <v>35</v>
      </c>
      <c r="C41" s="9" t="s">
        <v>62</v>
      </c>
      <c r="D41" s="9" t="s">
        <v>70</v>
      </c>
      <c r="E41" s="8" t="s">
        <v>241</v>
      </c>
      <c r="I41" s="9">
        <v>2</v>
      </c>
      <c r="J41" s="1">
        <f>COUNTIFS('[1]2021-2학생'!D:D,'2021-2파견교'!E41,'[1]2021-2학생'!C:C,'2021-2파견교'!A41)</f>
        <v>0</v>
      </c>
      <c r="K41" s="1">
        <f t="shared" si="0"/>
        <v>2</v>
      </c>
      <c r="L41" s="9" t="s">
        <v>44</v>
      </c>
      <c r="M41" s="9" t="s">
        <v>44</v>
      </c>
      <c r="N41" s="9" t="s">
        <v>44</v>
      </c>
      <c r="O41" s="9" t="s">
        <v>242</v>
      </c>
      <c r="P41" s="8" t="s">
        <v>243</v>
      </c>
      <c r="Q41" s="9" t="s">
        <v>108</v>
      </c>
      <c r="R41" s="8" t="s">
        <v>244</v>
      </c>
      <c r="S41" s="8" t="s">
        <v>245</v>
      </c>
    </row>
    <row r="42" spans="1:19" s="9" customFormat="1" ht="16.5" x14ac:dyDescent="0.3">
      <c r="A42" s="9" t="s">
        <v>78</v>
      </c>
      <c r="B42" s="1">
        <v>36</v>
      </c>
      <c r="C42" s="9" t="s">
        <v>40</v>
      </c>
      <c r="D42" s="9" t="s">
        <v>41</v>
      </c>
      <c r="E42" s="8" t="s">
        <v>246</v>
      </c>
      <c r="I42" s="9">
        <v>3</v>
      </c>
      <c r="J42" s="1">
        <f>COUNTIFS('[1]2021-2학생'!D:D,'2021-2파견교'!E42,'[1]2021-2학생'!C:C,'2021-2파견교'!A42)</f>
        <v>0</v>
      </c>
      <c r="K42" s="1">
        <f t="shared" si="0"/>
        <v>3</v>
      </c>
      <c r="L42" s="9">
        <v>80</v>
      </c>
      <c r="M42" s="9">
        <v>6</v>
      </c>
      <c r="N42" s="9" t="s">
        <v>29</v>
      </c>
      <c r="O42" s="9" t="s">
        <v>124</v>
      </c>
      <c r="P42" s="8" t="s">
        <v>247</v>
      </c>
      <c r="Q42" s="9" t="s">
        <v>92</v>
      </c>
      <c r="R42" s="14" t="s">
        <v>248</v>
      </c>
      <c r="S42" s="8" t="s">
        <v>249</v>
      </c>
    </row>
    <row r="43" spans="1:19" s="9" customFormat="1" ht="16.5" x14ac:dyDescent="0.3">
      <c r="A43" s="9" t="s">
        <v>78</v>
      </c>
      <c r="B43" s="1">
        <v>37</v>
      </c>
      <c r="C43" s="9" t="s">
        <v>40</v>
      </c>
      <c r="D43" s="9" t="s">
        <v>250</v>
      </c>
      <c r="E43" s="8" t="s">
        <v>251</v>
      </c>
      <c r="F43" s="9" t="s">
        <v>169</v>
      </c>
      <c r="I43" s="9">
        <v>2</v>
      </c>
      <c r="J43" s="1">
        <f>COUNTIFS('[1]2021-2학생'!D:D,'2021-2파견교'!E43,'[1]2021-2학생'!C:C,'2021-2파견교'!A43)</f>
        <v>0</v>
      </c>
      <c r="K43" s="1">
        <f t="shared" si="0"/>
        <v>2</v>
      </c>
      <c r="L43" s="9" t="s">
        <v>44</v>
      </c>
      <c r="M43" s="9" t="s">
        <v>44</v>
      </c>
      <c r="N43" s="9" t="s">
        <v>44</v>
      </c>
      <c r="O43" s="9" t="s">
        <v>124</v>
      </c>
      <c r="P43" s="8" t="s">
        <v>252</v>
      </c>
      <c r="R43" s="13" t="s">
        <v>253</v>
      </c>
      <c r="S43" s="8" t="s">
        <v>254</v>
      </c>
    </row>
    <row r="44" spans="1:19" ht="16.5" x14ac:dyDescent="0.3">
      <c r="A44" s="1" t="s">
        <v>78</v>
      </c>
      <c r="B44" s="1">
        <v>38</v>
      </c>
      <c r="C44" s="1" t="s">
        <v>40</v>
      </c>
      <c r="D44" s="1" t="s">
        <v>99</v>
      </c>
      <c r="E44" s="8" t="s">
        <v>255</v>
      </c>
      <c r="G44" s="9" t="s">
        <v>256</v>
      </c>
      <c r="I44" s="1">
        <v>10</v>
      </c>
      <c r="J44" s="1">
        <f>COUNTIFS('[1]2021-2학생'!D:D,'2021-2파견교'!E44,'[1]2021-2학생'!C:C,'2021-2파견교'!A44)</f>
        <v>0</v>
      </c>
      <c r="K44" s="1">
        <f t="shared" si="0"/>
        <v>10</v>
      </c>
      <c r="L44" s="9">
        <v>95</v>
      </c>
      <c r="M44" s="9">
        <v>6.5</v>
      </c>
      <c r="N44" s="1">
        <v>945</v>
      </c>
      <c r="O44" s="9" t="s">
        <v>44</v>
      </c>
      <c r="P44" s="8" t="s">
        <v>257</v>
      </c>
      <c r="R44" s="13" t="s">
        <v>258</v>
      </c>
      <c r="S44" s="13" t="s">
        <v>259</v>
      </c>
    </row>
    <row r="45" spans="1:19" s="9" customFormat="1" x14ac:dyDescent="0.3">
      <c r="A45" s="9" t="s">
        <v>78</v>
      </c>
      <c r="B45" s="1">
        <v>39</v>
      </c>
      <c r="C45" s="9" t="s">
        <v>40</v>
      </c>
      <c r="D45" s="9" t="s">
        <v>122</v>
      </c>
      <c r="E45" s="8" t="s">
        <v>260</v>
      </c>
      <c r="G45" s="9" t="s">
        <v>261</v>
      </c>
      <c r="I45" s="9">
        <v>10</v>
      </c>
      <c r="J45" s="1">
        <f>COUNTIFS('[1]2021-2학생'!D:D,'2021-2파견교'!E45,'[1]2021-2학생'!C:C,'2021-2파견교'!A45)</f>
        <v>0</v>
      </c>
      <c r="K45" s="1">
        <f t="shared" si="0"/>
        <v>10</v>
      </c>
      <c r="L45" s="9" t="s">
        <v>29</v>
      </c>
      <c r="M45" s="9" t="s">
        <v>29</v>
      </c>
      <c r="N45" s="9" t="s">
        <v>29</v>
      </c>
      <c r="O45" s="9" t="s">
        <v>124</v>
      </c>
      <c r="P45" s="8" t="s">
        <v>262</v>
      </c>
      <c r="Q45" s="9" t="s">
        <v>108</v>
      </c>
      <c r="R45" s="8" t="s">
        <v>263</v>
      </c>
      <c r="S45" s="8" t="s">
        <v>264</v>
      </c>
    </row>
    <row r="46" spans="1:19" s="9" customFormat="1" ht="16.5" x14ac:dyDescent="0.3">
      <c r="A46" s="9" t="s">
        <v>78</v>
      </c>
      <c r="B46" s="1">
        <v>40</v>
      </c>
      <c r="C46" s="9" t="s">
        <v>40</v>
      </c>
      <c r="D46" s="9" t="s">
        <v>174</v>
      </c>
      <c r="E46" s="8" t="s">
        <v>265</v>
      </c>
      <c r="I46" s="9">
        <v>2</v>
      </c>
      <c r="J46" s="1">
        <f>COUNTIFS('[1]2021-2학생'!D:D,'2021-2파견교'!E46,'[1]2021-2학생'!C:C,'2021-2파견교'!A46)</f>
        <v>0</v>
      </c>
      <c r="K46" s="1">
        <f t="shared" si="0"/>
        <v>2</v>
      </c>
      <c r="L46" s="9" t="s">
        <v>29</v>
      </c>
      <c r="M46" s="9" t="s">
        <v>29</v>
      </c>
      <c r="N46" s="9" t="s">
        <v>29</v>
      </c>
      <c r="O46" s="9" t="s">
        <v>124</v>
      </c>
      <c r="P46" s="8" t="s">
        <v>266</v>
      </c>
      <c r="R46" s="13" t="s">
        <v>267</v>
      </c>
      <c r="S46" s="8" t="s">
        <v>268</v>
      </c>
    </row>
    <row r="47" spans="1:19" s="9" customFormat="1" x14ac:dyDescent="0.3">
      <c r="A47" s="9" t="s">
        <v>78</v>
      </c>
      <c r="B47" s="1">
        <v>41</v>
      </c>
      <c r="C47" s="9" t="s">
        <v>40</v>
      </c>
      <c r="D47" s="9" t="s">
        <v>206</v>
      </c>
      <c r="E47" s="8" t="s">
        <v>269</v>
      </c>
      <c r="I47" s="9">
        <v>2</v>
      </c>
      <c r="J47" s="1">
        <f>COUNTIFS('[1]2021-2학생'!D:D,'2021-2파견교'!E47,'[1]2021-2학생'!C:C,'2021-2파견교'!A47)</f>
        <v>0</v>
      </c>
      <c r="K47" s="1">
        <f t="shared" si="0"/>
        <v>2</v>
      </c>
      <c r="L47" s="9">
        <v>87</v>
      </c>
      <c r="M47" s="9">
        <v>6</v>
      </c>
      <c r="N47" s="9">
        <v>800</v>
      </c>
      <c r="O47" s="9" t="s">
        <v>270</v>
      </c>
      <c r="P47" s="8" t="s">
        <v>271</v>
      </c>
      <c r="Q47" s="9" t="s">
        <v>92</v>
      </c>
      <c r="R47" s="8" t="s">
        <v>272</v>
      </c>
      <c r="S47" s="8" t="s">
        <v>273</v>
      </c>
    </row>
    <row r="48" spans="1:19" s="9" customFormat="1" ht="16.5" x14ac:dyDescent="0.3">
      <c r="A48" s="9" t="s">
        <v>78</v>
      </c>
      <c r="B48" s="1">
        <v>42</v>
      </c>
      <c r="C48" s="9" t="s">
        <v>40</v>
      </c>
      <c r="D48" s="9" t="s">
        <v>128</v>
      </c>
      <c r="E48" s="8" t="s">
        <v>274</v>
      </c>
      <c r="I48" s="9">
        <v>3</v>
      </c>
      <c r="J48" s="1">
        <f>COUNTIFS('[1]2021-2학생'!D:D,'2021-2파견교'!E48,'[1]2021-2학생'!C:C,'2021-2파견교'!A48)</f>
        <v>0</v>
      </c>
      <c r="K48" s="1">
        <f t="shared" si="0"/>
        <v>3</v>
      </c>
      <c r="L48" s="9" t="s">
        <v>44</v>
      </c>
      <c r="M48" s="9" t="s">
        <v>44</v>
      </c>
      <c r="N48" s="9" t="s">
        <v>44</v>
      </c>
      <c r="O48" s="9" t="s">
        <v>275</v>
      </c>
      <c r="P48" s="8" t="s">
        <v>276</v>
      </c>
      <c r="Q48" s="9" t="s">
        <v>92</v>
      </c>
      <c r="R48" s="13" t="s">
        <v>277</v>
      </c>
      <c r="S48" s="8" t="s">
        <v>278</v>
      </c>
    </row>
    <row r="49" spans="1:19" s="9" customFormat="1" x14ac:dyDescent="0.3">
      <c r="A49" s="9" t="s">
        <v>78</v>
      </c>
      <c r="B49" s="1">
        <v>43</v>
      </c>
      <c r="C49" s="9" t="s">
        <v>40</v>
      </c>
      <c r="D49" s="9" t="s">
        <v>180</v>
      </c>
      <c r="E49" s="8" t="s">
        <v>279</v>
      </c>
      <c r="I49" s="9">
        <v>12</v>
      </c>
      <c r="J49" s="1">
        <f>COUNTIFS('[1]2021-2학생'!D:D,'2021-2파견교'!E49,'[1]2021-2학생'!C:C,'2021-2파견교'!A49)</f>
        <v>0</v>
      </c>
      <c r="K49" s="1">
        <f t="shared" si="0"/>
        <v>12</v>
      </c>
      <c r="L49" s="9" t="s">
        <v>44</v>
      </c>
      <c r="M49" s="9" t="s">
        <v>44</v>
      </c>
      <c r="N49" s="9" t="s">
        <v>44</v>
      </c>
      <c r="O49" s="9" t="s">
        <v>280</v>
      </c>
      <c r="P49" s="8" t="s">
        <v>281</v>
      </c>
      <c r="Q49" s="9" t="s">
        <v>92</v>
      </c>
      <c r="R49" s="8" t="s">
        <v>282</v>
      </c>
      <c r="S49" s="8" t="s">
        <v>283</v>
      </c>
    </row>
    <row r="50" spans="1:19" s="9" customFormat="1" x14ac:dyDescent="0.3">
      <c r="A50" s="9" t="s">
        <v>78</v>
      </c>
      <c r="B50" s="1">
        <v>44</v>
      </c>
      <c r="C50" s="9" t="s">
        <v>40</v>
      </c>
      <c r="D50" s="9" t="s">
        <v>180</v>
      </c>
      <c r="E50" s="8" t="s">
        <v>284</v>
      </c>
      <c r="I50" s="9">
        <v>2</v>
      </c>
      <c r="J50" s="1">
        <f>COUNTIFS('[1]2021-2학생'!D:D,'2021-2파견교'!E50,'[1]2021-2학생'!C:C,'2021-2파견교'!A50)</f>
        <v>0</v>
      </c>
      <c r="K50" s="1">
        <f t="shared" si="0"/>
        <v>2</v>
      </c>
      <c r="L50" s="9">
        <v>70</v>
      </c>
      <c r="M50" s="9">
        <v>5.5</v>
      </c>
      <c r="N50" s="9">
        <v>785</v>
      </c>
      <c r="O50" s="9" t="s">
        <v>44</v>
      </c>
      <c r="P50" s="8" t="s">
        <v>285</v>
      </c>
      <c r="Q50" s="9" t="s">
        <v>108</v>
      </c>
      <c r="R50" s="8" t="s">
        <v>286</v>
      </c>
      <c r="S50" s="8" t="s">
        <v>287</v>
      </c>
    </row>
    <row r="51" spans="1:19" s="9" customFormat="1" x14ac:dyDescent="0.3">
      <c r="A51" s="9" t="s">
        <v>78</v>
      </c>
      <c r="B51" s="1">
        <v>45</v>
      </c>
      <c r="C51" s="9" t="s">
        <v>25</v>
      </c>
      <c r="D51" s="9" t="s">
        <v>26</v>
      </c>
      <c r="E51" s="8" t="s">
        <v>288</v>
      </c>
      <c r="F51" s="11"/>
      <c r="G51" s="12" t="s">
        <v>289</v>
      </c>
      <c r="I51" s="9">
        <v>2</v>
      </c>
      <c r="J51" s="1">
        <f>COUNTIFS('[1]2021-2학생'!D:D,'2021-2파견교'!E51,'[1]2021-2학생'!C:C,'2021-2파견교'!A51)</f>
        <v>1</v>
      </c>
      <c r="K51" s="1">
        <f t="shared" si="0"/>
        <v>1</v>
      </c>
      <c r="L51" s="9">
        <v>80</v>
      </c>
      <c r="M51" s="9" t="s">
        <v>44</v>
      </c>
      <c r="N51" s="9" t="s">
        <v>44</v>
      </c>
      <c r="O51" s="9" t="s">
        <v>44</v>
      </c>
      <c r="P51" s="9" t="s">
        <v>290</v>
      </c>
      <c r="Q51" s="9" t="s">
        <v>291</v>
      </c>
      <c r="R51" s="9" t="s">
        <v>292</v>
      </c>
      <c r="S51" s="9" t="s">
        <v>292</v>
      </c>
    </row>
    <row r="52" spans="1:19" s="9" customFormat="1" x14ac:dyDescent="0.3">
      <c r="A52" s="9" t="s">
        <v>78</v>
      </c>
      <c r="B52" s="1">
        <v>46</v>
      </c>
      <c r="C52" s="9" t="s">
        <v>293</v>
      </c>
      <c r="D52" s="9" t="s">
        <v>294</v>
      </c>
      <c r="E52" s="8" t="s">
        <v>295</v>
      </c>
      <c r="F52" s="11"/>
      <c r="G52" s="11"/>
      <c r="I52" s="9">
        <v>2</v>
      </c>
      <c r="J52" s="1">
        <f>COUNTIFS('[1]2021-2학생'!D:D,'2021-2파견교'!E52,'[1]2021-2학생'!C:C,'2021-2파견교'!A52)</f>
        <v>0</v>
      </c>
      <c r="K52" s="1">
        <f t="shared" si="0"/>
        <v>2</v>
      </c>
      <c r="L52" s="9">
        <v>80</v>
      </c>
      <c r="M52" s="9" t="s">
        <v>44</v>
      </c>
      <c r="N52" s="9" t="s">
        <v>44</v>
      </c>
      <c r="O52" s="9" t="s">
        <v>44</v>
      </c>
      <c r="P52" s="9" t="s">
        <v>296</v>
      </c>
      <c r="Q52" s="9" t="s">
        <v>291</v>
      </c>
      <c r="R52" s="9" t="s">
        <v>292</v>
      </c>
      <c r="S52" s="9" t="s">
        <v>292</v>
      </c>
    </row>
    <row r="53" spans="1:19" s="9" customFormat="1" x14ac:dyDescent="0.3">
      <c r="A53" s="9" t="s">
        <v>78</v>
      </c>
      <c r="B53" s="1">
        <v>47</v>
      </c>
      <c r="C53" s="9" t="s">
        <v>25</v>
      </c>
      <c r="D53" s="9" t="s">
        <v>297</v>
      </c>
      <c r="E53" s="8" t="s">
        <v>298</v>
      </c>
      <c r="I53" s="9">
        <v>5</v>
      </c>
      <c r="J53" s="1">
        <f>COUNTIFS('[1]2021-2학생'!D:D,'2021-2파견교'!E53,'[1]2021-2학생'!C:C,'2021-2파견교'!A53)</f>
        <v>0</v>
      </c>
      <c r="K53" s="1">
        <f t="shared" si="0"/>
        <v>5</v>
      </c>
      <c r="L53" s="9">
        <v>80</v>
      </c>
      <c r="M53" s="9">
        <v>6.5</v>
      </c>
      <c r="N53" s="9">
        <v>880</v>
      </c>
      <c r="O53" s="9" t="s">
        <v>299</v>
      </c>
      <c r="P53" s="8" t="s">
        <v>300</v>
      </c>
      <c r="Q53" s="9" t="s">
        <v>32</v>
      </c>
      <c r="R53" s="8" t="s">
        <v>301</v>
      </c>
      <c r="S53" s="8" t="s">
        <v>302</v>
      </c>
    </row>
    <row r="54" spans="1:19" s="9" customFormat="1" ht="16.5" x14ac:dyDescent="0.3">
      <c r="A54" s="9" t="s">
        <v>78</v>
      </c>
      <c r="B54" s="1">
        <v>48</v>
      </c>
      <c r="C54" s="9" t="s">
        <v>25</v>
      </c>
      <c r="D54" s="9" t="s">
        <v>297</v>
      </c>
      <c r="E54" s="8" t="s">
        <v>303</v>
      </c>
      <c r="I54" s="9">
        <v>5</v>
      </c>
      <c r="J54" s="1">
        <f>COUNTIFS('[1]2021-2학생'!D:D,'2021-2파견교'!E54,'[1]2021-2학생'!C:C,'2021-2파견교'!A54)</f>
        <v>1</v>
      </c>
      <c r="K54" s="1">
        <f t="shared" si="0"/>
        <v>4</v>
      </c>
      <c r="L54" s="9">
        <v>70</v>
      </c>
      <c r="M54" s="9">
        <v>5.5</v>
      </c>
      <c r="N54" s="9">
        <v>750</v>
      </c>
      <c r="O54" s="9" t="s">
        <v>124</v>
      </c>
      <c r="P54" s="8" t="s">
        <v>304</v>
      </c>
      <c r="R54" s="13" t="s">
        <v>305</v>
      </c>
      <c r="S54" s="8" t="s">
        <v>306</v>
      </c>
    </row>
    <row r="55" spans="1:19" s="9" customFormat="1" x14ac:dyDescent="0.3">
      <c r="A55" s="9" t="s">
        <v>78</v>
      </c>
      <c r="B55" s="1">
        <v>49</v>
      </c>
      <c r="C55" s="9" t="s">
        <v>25</v>
      </c>
      <c r="D55" s="9" t="s">
        <v>26</v>
      </c>
      <c r="E55" s="8" t="s">
        <v>307</v>
      </c>
      <c r="F55" s="11"/>
      <c r="G55" s="11"/>
      <c r="I55" s="9">
        <v>3</v>
      </c>
      <c r="J55" s="1">
        <f>COUNTIFS('[1]2021-2학생'!D:D,'2021-2파견교'!E55,'[1]2021-2학생'!C:C,'2021-2파견교'!A55)</f>
        <v>1</v>
      </c>
      <c r="K55" s="1">
        <f t="shared" si="0"/>
        <v>2</v>
      </c>
      <c r="L55" s="9">
        <v>80</v>
      </c>
      <c r="M55" s="9">
        <v>6.5</v>
      </c>
      <c r="N55" s="9" t="s">
        <v>44</v>
      </c>
      <c r="O55" s="9" t="s">
        <v>44</v>
      </c>
      <c r="P55" s="8" t="s">
        <v>308</v>
      </c>
      <c r="R55" s="8" t="s">
        <v>309</v>
      </c>
      <c r="S55" s="8" t="s">
        <v>310</v>
      </c>
    </row>
    <row r="56" spans="1:19" ht="16.5" x14ac:dyDescent="0.3">
      <c r="A56" s="1" t="s">
        <v>78</v>
      </c>
      <c r="B56" s="1">
        <v>50</v>
      </c>
      <c r="C56" s="1" t="s">
        <v>25</v>
      </c>
      <c r="D56" s="1" t="s">
        <v>26</v>
      </c>
      <c r="E56" s="8" t="s">
        <v>311</v>
      </c>
      <c r="F56" s="11"/>
      <c r="G56" s="11"/>
      <c r="I56" s="1">
        <v>5</v>
      </c>
      <c r="J56" s="1">
        <f>COUNTIFS('[1]2021-2학생'!D:D,'2021-2파견교'!E56,'[1]2021-2학생'!C:C,'2021-2파견교'!A56)</f>
        <v>0</v>
      </c>
      <c r="K56" s="1">
        <f t="shared" si="0"/>
        <v>5</v>
      </c>
      <c r="L56" s="9">
        <v>65</v>
      </c>
      <c r="M56" s="9">
        <v>5</v>
      </c>
      <c r="N56" s="1" t="s">
        <v>44</v>
      </c>
      <c r="O56" s="15" t="s">
        <v>312</v>
      </c>
      <c r="P56" s="8" t="s">
        <v>313</v>
      </c>
      <c r="Q56" s="9" t="s">
        <v>314</v>
      </c>
      <c r="R56" s="13" t="s">
        <v>315</v>
      </c>
      <c r="S56" s="8" t="s">
        <v>316</v>
      </c>
    </row>
    <row r="57" spans="1:19" s="9" customFormat="1" x14ac:dyDescent="0.3">
      <c r="A57" s="9" t="s">
        <v>78</v>
      </c>
      <c r="B57" s="1">
        <v>51</v>
      </c>
      <c r="C57" s="9" t="s">
        <v>25</v>
      </c>
      <c r="D57" s="9" t="s">
        <v>26</v>
      </c>
      <c r="E57" s="8" t="s">
        <v>317</v>
      </c>
      <c r="F57" s="9" t="s">
        <v>90</v>
      </c>
      <c r="G57" s="9" t="s">
        <v>116</v>
      </c>
      <c r="I57" s="9">
        <v>1</v>
      </c>
      <c r="J57" s="1">
        <f>COUNTIFS('[1]2021-2학생'!D:D,'2021-2파견교'!E57,'[1]2021-2학생'!C:C,'2021-2파견교'!A57)</f>
        <v>0</v>
      </c>
      <c r="K57" s="1">
        <f t="shared" si="0"/>
        <v>1</v>
      </c>
      <c r="L57" s="9">
        <v>71</v>
      </c>
      <c r="M57" s="9">
        <v>6</v>
      </c>
      <c r="N57" s="9" t="s">
        <v>44</v>
      </c>
      <c r="O57" s="9" t="s">
        <v>44</v>
      </c>
      <c r="P57" s="8" t="s">
        <v>318</v>
      </c>
      <c r="Q57" s="9" t="s">
        <v>32</v>
      </c>
      <c r="R57" s="8" t="s">
        <v>319</v>
      </c>
      <c r="S57" s="8" t="s">
        <v>320</v>
      </c>
    </row>
    <row r="58" spans="1:19" s="9" customFormat="1" x14ac:dyDescent="0.3">
      <c r="A58" s="9" t="s">
        <v>78</v>
      </c>
      <c r="B58" s="1">
        <v>52</v>
      </c>
      <c r="C58" s="9" t="s">
        <v>62</v>
      </c>
      <c r="D58" s="9" t="s">
        <v>190</v>
      </c>
      <c r="E58" s="8" t="s">
        <v>321</v>
      </c>
      <c r="F58" s="9" t="s">
        <v>134</v>
      </c>
      <c r="G58" s="9" t="s">
        <v>322</v>
      </c>
      <c r="I58" s="9">
        <v>3</v>
      </c>
      <c r="J58" s="1">
        <f>COUNTIFS('[1]2021-2학생'!D:D,'2021-2파견교'!E58,'[1]2021-2학생'!C:C,'2021-2파견교'!A58)</f>
        <v>0</v>
      </c>
      <c r="K58" s="1">
        <f t="shared" si="0"/>
        <v>3</v>
      </c>
      <c r="L58" s="9">
        <v>80</v>
      </c>
      <c r="M58" s="9">
        <v>6</v>
      </c>
      <c r="N58" s="9" t="s">
        <v>44</v>
      </c>
      <c r="O58" s="9" t="s">
        <v>323</v>
      </c>
      <c r="P58" s="8" t="s">
        <v>324</v>
      </c>
      <c r="Q58" s="9" t="s">
        <v>32</v>
      </c>
      <c r="R58" s="8" t="s">
        <v>325</v>
      </c>
      <c r="S58" s="8" t="s">
        <v>326</v>
      </c>
    </row>
    <row r="59" spans="1:19" s="9" customFormat="1" x14ac:dyDescent="0.3">
      <c r="A59" s="9" t="s">
        <v>78</v>
      </c>
      <c r="B59" s="1">
        <v>53</v>
      </c>
      <c r="C59" s="9" t="s">
        <v>40</v>
      </c>
      <c r="D59" s="9" t="s">
        <v>327</v>
      </c>
      <c r="E59" s="8" t="s">
        <v>328</v>
      </c>
      <c r="G59" s="9" t="s">
        <v>90</v>
      </c>
      <c r="I59" s="9">
        <v>2</v>
      </c>
      <c r="J59" s="1">
        <f>COUNTIFS('[1]2021-2학생'!D:D,'2021-2파견교'!E59,'[1]2021-2학생'!C:C,'2021-2파견교'!A59)</f>
        <v>0</v>
      </c>
      <c r="K59" s="1">
        <f t="shared" si="0"/>
        <v>2</v>
      </c>
      <c r="L59" s="9">
        <v>90</v>
      </c>
      <c r="M59" s="9">
        <v>6.5</v>
      </c>
      <c r="N59" s="9">
        <v>945</v>
      </c>
      <c r="O59" s="9" t="s">
        <v>329</v>
      </c>
      <c r="P59" s="8" t="s">
        <v>330</v>
      </c>
      <c r="Q59" s="9" t="s">
        <v>92</v>
      </c>
      <c r="R59" s="8" t="s">
        <v>331</v>
      </c>
      <c r="S59" s="8" t="s">
        <v>332</v>
      </c>
    </row>
    <row r="60" spans="1:19" s="9" customFormat="1" x14ac:dyDescent="0.3">
      <c r="A60" s="9" t="s">
        <v>78</v>
      </c>
      <c r="B60" s="1">
        <v>54</v>
      </c>
      <c r="C60" s="9" t="s">
        <v>40</v>
      </c>
      <c r="D60" s="9" t="s">
        <v>122</v>
      </c>
      <c r="E60" s="8" t="s">
        <v>333</v>
      </c>
      <c r="F60" s="9" t="s">
        <v>89</v>
      </c>
      <c r="G60" s="9" t="s">
        <v>90</v>
      </c>
      <c r="I60" s="9">
        <v>2</v>
      </c>
      <c r="J60" s="1">
        <f>COUNTIFS('[1]2021-2학생'!D:D,'2021-2파견교'!E60,'[1]2021-2학생'!C:C,'2021-2파견교'!A60)</f>
        <v>0</v>
      </c>
      <c r="K60" s="1">
        <f t="shared" si="0"/>
        <v>2</v>
      </c>
      <c r="L60" s="9">
        <v>90</v>
      </c>
      <c r="M60" s="9">
        <v>6.5</v>
      </c>
      <c r="N60" s="9">
        <v>900</v>
      </c>
      <c r="O60" s="9" t="s">
        <v>44</v>
      </c>
      <c r="P60" s="8" t="s">
        <v>334</v>
      </c>
      <c r="Q60" s="9" t="s">
        <v>32</v>
      </c>
      <c r="R60" s="8" t="s">
        <v>335</v>
      </c>
      <c r="S60" s="8" t="s">
        <v>336</v>
      </c>
    </row>
    <row r="61" spans="1:19" s="9" customFormat="1" x14ac:dyDescent="0.3">
      <c r="A61" s="9" t="s">
        <v>78</v>
      </c>
      <c r="B61" s="1">
        <v>55</v>
      </c>
      <c r="C61" s="9" t="s">
        <v>40</v>
      </c>
      <c r="D61" s="9" t="s">
        <v>128</v>
      </c>
      <c r="E61" s="8" t="s">
        <v>337</v>
      </c>
      <c r="F61" s="9" t="s">
        <v>117</v>
      </c>
      <c r="G61" s="9" t="s">
        <v>158</v>
      </c>
      <c r="I61" s="9">
        <v>5</v>
      </c>
      <c r="J61" s="1">
        <f>COUNTIFS('[1]2021-2학생'!D:D,'2021-2파견교'!E61,'[1]2021-2학생'!C:C,'2021-2파견교'!A61)</f>
        <v>0</v>
      </c>
      <c r="K61" s="1">
        <f t="shared" si="0"/>
        <v>5</v>
      </c>
      <c r="L61" s="9">
        <v>78</v>
      </c>
      <c r="M61" s="9">
        <v>6</v>
      </c>
      <c r="N61" s="9" t="s">
        <v>29</v>
      </c>
      <c r="O61" s="9" t="s">
        <v>124</v>
      </c>
      <c r="P61" s="8" t="s">
        <v>338</v>
      </c>
      <c r="Q61" s="9" t="s">
        <v>92</v>
      </c>
      <c r="R61" s="8" t="s">
        <v>339</v>
      </c>
      <c r="S61" s="8" t="s">
        <v>340</v>
      </c>
    </row>
    <row r="62" spans="1:19" s="9" customFormat="1" x14ac:dyDescent="0.3">
      <c r="A62" s="9" t="s">
        <v>78</v>
      </c>
      <c r="B62" s="1">
        <v>56</v>
      </c>
      <c r="C62" s="9" t="s">
        <v>40</v>
      </c>
      <c r="D62" s="9" t="s">
        <v>341</v>
      </c>
      <c r="E62" s="8" t="s">
        <v>342</v>
      </c>
      <c r="I62" s="9">
        <v>4</v>
      </c>
      <c r="J62" s="1">
        <f>COUNTIFS('[1]2021-2학생'!D:D,'2021-2파견교'!E62,'[1]2021-2학생'!C:C,'2021-2파견교'!A62)</f>
        <v>0</v>
      </c>
      <c r="K62" s="1">
        <f t="shared" si="0"/>
        <v>4</v>
      </c>
      <c r="L62" s="9">
        <v>87</v>
      </c>
      <c r="M62" s="9">
        <v>6</v>
      </c>
      <c r="N62" s="9" t="s">
        <v>29</v>
      </c>
      <c r="O62" s="9" t="s">
        <v>343</v>
      </c>
      <c r="P62" s="8" t="s">
        <v>344</v>
      </c>
      <c r="Q62" s="9" t="s">
        <v>92</v>
      </c>
      <c r="R62" s="8" t="s">
        <v>345</v>
      </c>
      <c r="S62" s="8" t="s">
        <v>346</v>
      </c>
    </row>
    <row r="63" spans="1:19" s="9" customFormat="1" x14ac:dyDescent="0.3">
      <c r="A63" s="9" t="s">
        <v>78</v>
      </c>
      <c r="B63" s="1">
        <v>57</v>
      </c>
      <c r="C63" s="9" t="s">
        <v>40</v>
      </c>
      <c r="D63" s="9" t="s">
        <v>206</v>
      </c>
      <c r="E63" s="8" t="s">
        <v>347</v>
      </c>
      <c r="F63" s="9" t="s">
        <v>116</v>
      </c>
      <c r="G63" s="9" t="s">
        <v>348</v>
      </c>
      <c r="I63" s="9">
        <v>2</v>
      </c>
      <c r="J63" s="1">
        <f>COUNTIFS('[1]2021-2학생'!D:D,'2021-2파견교'!E63,'[1]2021-2학생'!C:C,'2021-2파견교'!A63)</f>
        <v>0</v>
      </c>
      <c r="K63" s="1">
        <f t="shared" si="0"/>
        <v>2</v>
      </c>
      <c r="L63" s="9" t="s">
        <v>29</v>
      </c>
      <c r="M63" s="9" t="s">
        <v>29</v>
      </c>
      <c r="N63" s="9" t="s">
        <v>29</v>
      </c>
      <c r="O63" s="9" t="s">
        <v>124</v>
      </c>
      <c r="P63" s="8" t="s">
        <v>349</v>
      </c>
      <c r="Q63" s="9" t="s">
        <v>92</v>
      </c>
      <c r="R63" s="8" t="s">
        <v>350</v>
      </c>
      <c r="S63" s="8" t="s">
        <v>351</v>
      </c>
    </row>
    <row r="64" spans="1:19" s="9" customFormat="1" x14ac:dyDescent="0.3">
      <c r="A64" s="9" t="s">
        <v>78</v>
      </c>
      <c r="B64" s="1">
        <v>58</v>
      </c>
      <c r="C64" s="9" t="s">
        <v>25</v>
      </c>
      <c r="D64" s="9" t="s">
        <v>26</v>
      </c>
      <c r="E64" s="8" t="s">
        <v>352</v>
      </c>
      <c r="I64" s="9">
        <v>10</v>
      </c>
      <c r="J64" s="1">
        <f>COUNTIFS('[1]2021-2학생'!D:D,'2021-2파견교'!E64,'[1]2021-2학생'!C:C,'2021-2파견교'!A64)</f>
        <v>0</v>
      </c>
      <c r="K64" s="1">
        <f t="shared" si="0"/>
        <v>10</v>
      </c>
      <c r="L64" s="9">
        <v>61</v>
      </c>
      <c r="M64" s="9">
        <v>6</v>
      </c>
      <c r="N64" s="9" t="s">
        <v>44</v>
      </c>
      <c r="O64" s="9" t="s">
        <v>44</v>
      </c>
      <c r="P64" s="8" t="s">
        <v>353</v>
      </c>
      <c r="Q64" s="9" t="s">
        <v>92</v>
      </c>
      <c r="R64" s="8" t="s">
        <v>354</v>
      </c>
      <c r="S64" s="8" t="s">
        <v>355</v>
      </c>
    </row>
    <row r="65" spans="1:19" ht="16.5" x14ac:dyDescent="0.3">
      <c r="A65" s="1" t="s">
        <v>78</v>
      </c>
      <c r="B65" s="1">
        <v>59</v>
      </c>
      <c r="C65" s="1" t="s">
        <v>25</v>
      </c>
      <c r="D65" s="1" t="s">
        <v>185</v>
      </c>
      <c r="E65" s="8" t="s">
        <v>356</v>
      </c>
      <c r="I65" s="1">
        <v>2</v>
      </c>
      <c r="J65" s="1">
        <f>COUNTIFS('[1]2021-2학생'!D:D,'2021-2파견교'!E65,'[1]2021-2학생'!C:C,'2021-2파견교'!A65)</f>
        <v>0</v>
      </c>
      <c r="K65" s="1">
        <f t="shared" si="0"/>
        <v>2</v>
      </c>
      <c r="L65" s="9">
        <v>83</v>
      </c>
      <c r="M65" s="9">
        <v>6.5</v>
      </c>
      <c r="N65" s="1" t="s">
        <v>44</v>
      </c>
      <c r="O65" s="9" t="s">
        <v>44</v>
      </c>
      <c r="P65" s="8" t="s">
        <v>357</v>
      </c>
      <c r="Q65" s="9" t="s">
        <v>92</v>
      </c>
      <c r="R65" s="13" t="s">
        <v>358</v>
      </c>
      <c r="S65" s="13" t="s">
        <v>359</v>
      </c>
    </row>
    <row r="66" spans="1:19" x14ac:dyDescent="0.3">
      <c r="A66" s="1" t="s">
        <v>78</v>
      </c>
      <c r="B66" s="1">
        <v>60</v>
      </c>
      <c r="C66" s="1" t="s">
        <v>62</v>
      </c>
      <c r="D66" s="1" t="s">
        <v>79</v>
      </c>
      <c r="E66" s="8" t="s">
        <v>360</v>
      </c>
      <c r="I66" s="1">
        <v>5</v>
      </c>
      <c r="J66" s="1">
        <f>COUNTIFS('[1]2021-2학생'!D:D,'2021-2파견교'!E66,'[1]2021-2학생'!C:C,'2021-2파견교'!A66)</f>
        <v>0</v>
      </c>
      <c r="K66" s="1">
        <f t="shared" si="0"/>
        <v>5</v>
      </c>
      <c r="L66" s="9">
        <v>61</v>
      </c>
      <c r="M66" s="9" t="s">
        <v>361</v>
      </c>
      <c r="N66" s="1">
        <v>670</v>
      </c>
      <c r="O66" s="9" t="s">
        <v>362</v>
      </c>
      <c r="P66" s="8" t="s">
        <v>363</v>
      </c>
      <c r="Q66" s="9" t="s">
        <v>32</v>
      </c>
      <c r="R66" s="8" t="s">
        <v>364</v>
      </c>
      <c r="S66" s="8" t="s">
        <v>365</v>
      </c>
    </row>
    <row r="67" spans="1:19" ht="16.5" x14ac:dyDescent="0.3">
      <c r="A67" s="1" t="s">
        <v>78</v>
      </c>
      <c r="B67" s="1">
        <v>61</v>
      </c>
      <c r="C67" s="1" t="s">
        <v>62</v>
      </c>
      <c r="D67" s="1" t="s">
        <v>70</v>
      </c>
      <c r="E67" s="8" t="s">
        <v>366</v>
      </c>
      <c r="I67" s="1">
        <v>5</v>
      </c>
      <c r="J67" s="1">
        <f>COUNTIFS('[1]2021-2학생'!D:D,'2021-2파견교'!E67,'[1]2021-2학생'!C:C,'2021-2파견교'!A67)</f>
        <v>0</v>
      </c>
      <c r="K67" s="1">
        <f t="shared" si="0"/>
        <v>5</v>
      </c>
      <c r="L67" s="9" t="s">
        <v>44</v>
      </c>
      <c r="M67" s="9" t="s">
        <v>44</v>
      </c>
      <c r="N67" s="1" t="s">
        <v>44</v>
      </c>
      <c r="O67" s="9" t="s">
        <v>367</v>
      </c>
      <c r="P67" s="8" t="s">
        <v>368</v>
      </c>
      <c r="Q67" s="9" t="s">
        <v>369</v>
      </c>
      <c r="R67" s="13" t="s">
        <v>370</v>
      </c>
      <c r="S67" s="8" t="s">
        <v>371</v>
      </c>
    </row>
    <row r="68" spans="1:19" x14ac:dyDescent="0.3">
      <c r="A68" s="1" t="s">
        <v>78</v>
      </c>
      <c r="B68" s="1">
        <v>62</v>
      </c>
      <c r="C68" s="1" t="s">
        <v>62</v>
      </c>
      <c r="D68" s="1" t="s">
        <v>63</v>
      </c>
      <c r="E68" s="8" t="s">
        <v>372</v>
      </c>
      <c r="I68" s="1">
        <v>1</v>
      </c>
      <c r="J68" s="1">
        <f>COUNTIFS('[1]2021-2학생'!D:D,'2021-2파견교'!E68,'[1]2021-2학생'!C:C,'2021-2파견교'!A68)</f>
        <v>0</v>
      </c>
      <c r="K68" s="1">
        <f t="shared" si="0"/>
        <v>1</v>
      </c>
      <c r="L68" s="9">
        <v>69</v>
      </c>
      <c r="M68" s="9" t="s">
        <v>373</v>
      </c>
      <c r="N68" s="1" t="s">
        <v>44</v>
      </c>
      <c r="O68" s="9" t="s">
        <v>44</v>
      </c>
      <c r="P68" s="8" t="s">
        <v>374</v>
      </c>
      <c r="Q68" s="9" t="s">
        <v>92</v>
      </c>
      <c r="R68" s="8" t="s">
        <v>375</v>
      </c>
      <c r="S68" s="8" t="s">
        <v>376</v>
      </c>
    </row>
    <row r="69" spans="1:19" x14ac:dyDescent="0.3">
      <c r="A69" s="1" t="s">
        <v>78</v>
      </c>
      <c r="B69" s="1">
        <v>63</v>
      </c>
      <c r="C69" s="1" t="s">
        <v>40</v>
      </c>
      <c r="D69" s="1" t="s">
        <v>377</v>
      </c>
      <c r="E69" s="8" t="s">
        <v>378</v>
      </c>
      <c r="G69" s="9" t="s">
        <v>90</v>
      </c>
      <c r="I69" s="1">
        <v>10</v>
      </c>
      <c r="J69" s="1">
        <f>COUNTIFS('[1]2021-2학생'!D:D,'2021-2파견교'!E69,'[1]2021-2학생'!C:C,'2021-2파견교'!A69)</f>
        <v>1</v>
      </c>
      <c r="K69" s="1">
        <f t="shared" ref="K69:K91" si="1">I69-J69</f>
        <v>9</v>
      </c>
      <c r="L69" s="9">
        <v>70</v>
      </c>
      <c r="M69" s="9">
        <v>5.5</v>
      </c>
      <c r="N69" s="1">
        <v>785</v>
      </c>
      <c r="O69" s="9" t="s">
        <v>379</v>
      </c>
      <c r="P69" s="8" t="s">
        <v>380</v>
      </c>
      <c r="Q69" s="9" t="s">
        <v>92</v>
      </c>
      <c r="R69" s="8" t="s">
        <v>381</v>
      </c>
      <c r="S69" s="8" t="s">
        <v>382</v>
      </c>
    </row>
    <row r="70" spans="1:19" s="9" customFormat="1" x14ac:dyDescent="0.3">
      <c r="A70" s="9" t="s">
        <v>78</v>
      </c>
      <c r="B70" s="1">
        <v>64</v>
      </c>
      <c r="C70" s="9" t="s">
        <v>40</v>
      </c>
      <c r="D70" s="9" t="s">
        <v>383</v>
      </c>
      <c r="E70" s="8" t="s">
        <v>384</v>
      </c>
      <c r="I70" s="9">
        <v>2</v>
      </c>
      <c r="J70" s="1">
        <f>COUNTIFS('[1]2021-2학생'!D:D,'2021-2파견교'!E70,'[1]2021-2학생'!C:C,'2021-2파견교'!A70)</f>
        <v>0</v>
      </c>
      <c r="K70" s="1">
        <f t="shared" si="1"/>
        <v>2</v>
      </c>
      <c r="L70" s="9">
        <v>70</v>
      </c>
      <c r="M70" s="9">
        <v>5.5</v>
      </c>
      <c r="N70" s="9">
        <v>785</v>
      </c>
      <c r="O70" s="9" t="s">
        <v>231</v>
      </c>
      <c r="P70" s="8" t="s">
        <v>385</v>
      </c>
      <c r="Q70" s="9" t="s">
        <v>32</v>
      </c>
      <c r="R70" s="8" t="s">
        <v>386</v>
      </c>
      <c r="S70" s="8" t="s">
        <v>387</v>
      </c>
    </row>
    <row r="71" spans="1:19" s="9" customFormat="1" x14ac:dyDescent="0.3">
      <c r="A71" s="9" t="s">
        <v>78</v>
      </c>
      <c r="B71" s="1">
        <v>65</v>
      </c>
      <c r="C71" s="9" t="s">
        <v>40</v>
      </c>
      <c r="D71" s="9" t="s">
        <v>122</v>
      </c>
      <c r="E71" s="8" t="s">
        <v>388</v>
      </c>
      <c r="F71" s="9" t="s">
        <v>389</v>
      </c>
      <c r="G71" s="9" t="s">
        <v>116</v>
      </c>
      <c r="I71" s="9">
        <v>5</v>
      </c>
      <c r="J71" s="1">
        <f>COUNTIFS('[1]2021-2학생'!D:D,'2021-2파견교'!E71,'[1]2021-2학생'!C:C,'2021-2파견교'!A71)</f>
        <v>0</v>
      </c>
      <c r="K71" s="1">
        <f t="shared" si="1"/>
        <v>5</v>
      </c>
      <c r="L71" s="9">
        <v>90</v>
      </c>
      <c r="M71" s="9">
        <v>6.5</v>
      </c>
      <c r="N71" s="9" t="s">
        <v>29</v>
      </c>
      <c r="O71" s="9" t="s">
        <v>44</v>
      </c>
      <c r="P71" s="8" t="s">
        <v>390</v>
      </c>
      <c r="Q71" s="9" t="s">
        <v>92</v>
      </c>
      <c r="R71" s="8" t="s">
        <v>391</v>
      </c>
      <c r="S71" s="8" t="s">
        <v>392</v>
      </c>
    </row>
    <row r="72" spans="1:19" s="9" customFormat="1" ht="16.5" x14ac:dyDescent="0.3">
      <c r="A72" s="9" t="s">
        <v>78</v>
      </c>
      <c r="B72" s="1">
        <v>66</v>
      </c>
      <c r="C72" s="9" t="s">
        <v>40</v>
      </c>
      <c r="D72" s="9" t="s">
        <v>393</v>
      </c>
      <c r="E72" s="8" t="s">
        <v>394</v>
      </c>
      <c r="I72" s="9">
        <v>4</v>
      </c>
      <c r="J72" s="1">
        <f>COUNTIFS('[1]2021-2학생'!D:D,'2021-2파견교'!E72,'[1]2021-2학생'!C:C,'2021-2파견교'!A72)</f>
        <v>0</v>
      </c>
      <c r="K72" s="1">
        <f t="shared" si="1"/>
        <v>4</v>
      </c>
      <c r="L72" s="9">
        <v>78</v>
      </c>
      <c r="M72" s="9" t="s">
        <v>373</v>
      </c>
      <c r="N72" s="9">
        <v>78</v>
      </c>
      <c r="O72" s="9" t="s">
        <v>44</v>
      </c>
      <c r="P72" s="8" t="s">
        <v>395</v>
      </c>
      <c r="R72" s="13" t="s">
        <v>396</v>
      </c>
      <c r="S72" s="8" t="s">
        <v>397</v>
      </c>
    </row>
    <row r="73" spans="1:19" s="9" customFormat="1" x14ac:dyDescent="0.3">
      <c r="A73" s="9" t="s">
        <v>78</v>
      </c>
      <c r="B73" s="1">
        <v>67</v>
      </c>
      <c r="C73" s="9" t="s">
        <v>40</v>
      </c>
      <c r="D73" s="9" t="s">
        <v>206</v>
      </c>
      <c r="E73" s="8" t="s">
        <v>398</v>
      </c>
      <c r="I73" s="9">
        <v>5</v>
      </c>
      <c r="J73" s="1">
        <f>COUNTIFS('[1]2021-2학생'!D:D,'2021-2파견교'!E73,'[1]2021-2학생'!C:C,'2021-2파견교'!A73)</f>
        <v>0</v>
      </c>
      <c r="K73" s="1">
        <f t="shared" si="1"/>
        <v>5</v>
      </c>
      <c r="L73" s="9">
        <v>79</v>
      </c>
      <c r="M73" s="9">
        <v>6.5</v>
      </c>
      <c r="N73" s="9">
        <v>900</v>
      </c>
      <c r="O73" s="9" t="s">
        <v>231</v>
      </c>
      <c r="P73" s="8" t="s">
        <v>399</v>
      </c>
      <c r="R73" s="8" t="s">
        <v>400</v>
      </c>
      <c r="S73" s="8" t="s">
        <v>401</v>
      </c>
    </row>
    <row r="74" spans="1:19" s="9" customFormat="1" x14ac:dyDescent="0.3">
      <c r="A74" s="9" t="s">
        <v>78</v>
      </c>
      <c r="B74" s="1">
        <v>68</v>
      </c>
      <c r="C74" s="9" t="s">
        <v>40</v>
      </c>
      <c r="D74" s="9" t="s">
        <v>206</v>
      </c>
      <c r="E74" s="8" t="s">
        <v>402</v>
      </c>
      <c r="F74" s="9" t="s">
        <v>403</v>
      </c>
      <c r="G74" s="9" t="s">
        <v>404</v>
      </c>
      <c r="I74" s="9">
        <v>5</v>
      </c>
      <c r="J74" s="1">
        <f>COUNTIFS('[1]2021-2학생'!D:D,'2021-2파견교'!E74,'[1]2021-2학생'!C:C,'2021-2파견교'!A74)</f>
        <v>0</v>
      </c>
      <c r="K74" s="1">
        <f t="shared" si="1"/>
        <v>5</v>
      </c>
      <c r="L74" s="9">
        <v>80</v>
      </c>
      <c r="M74" s="9">
        <v>6</v>
      </c>
      <c r="N74" s="9">
        <v>800</v>
      </c>
      <c r="O74" s="9" t="s">
        <v>44</v>
      </c>
      <c r="P74" s="8" t="s">
        <v>405</v>
      </c>
      <c r="R74" s="8" t="s">
        <v>406</v>
      </c>
      <c r="S74" s="8" t="s">
        <v>407</v>
      </c>
    </row>
    <row r="75" spans="1:19" s="9" customFormat="1" x14ac:dyDescent="0.3">
      <c r="A75" s="9" t="s">
        <v>78</v>
      </c>
      <c r="B75" s="1">
        <v>69</v>
      </c>
      <c r="C75" s="9" t="s">
        <v>40</v>
      </c>
      <c r="D75" s="9" t="s">
        <v>408</v>
      </c>
      <c r="E75" s="8" t="s">
        <v>409</v>
      </c>
      <c r="F75" s="9" t="s">
        <v>410</v>
      </c>
      <c r="G75" s="9" t="s">
        <v>81</v>
      </c>
      <c r="I75" s="9">
        <v>6</v>
      </c>
      <c r="J75" s="1">
        <f>COUNTIFS('[1]2021-2학생'!D:D,'2021-2파견교'!E75,'[1]2021-2학생'!C:C,'2021-2파견교'!A75)</f>
        <v>1</v>
      </c>
      <c r="K75" s="1">
        <f t="shared" si="1"/>
        <v>5</v>
      </c>
      <c r="L75" s="9" t="s">
        <v>44</v>
      </c>
      <c r="M75" s="9">
        <v>6</v>
      </c>
      <c r="N75" s="9" t="s">
        <v>44</v>
      </c>
      <c r="O75" s="9" t="s">
        <v>44</v>
      </c>
      <c r="P75" s="8" t="s">
        <v>411</v>
      </c>
      <c r="Q75" s="9" t="s">
        <v>92</v>
      </c>
      <c r="R75" s="8" t="s">
        <v>412</v>
      </c>
      <c r="S75" s="8"/>
    </row>
    <row r="76" spans="1:19" s="9" customFormat="1" x14ac:dyDescent="0.3">
      <c r="A76" s="9" t="s">
        <v>78</v>
      </c>
      <c r="B76" s="1">
        <v>70</v>
      </c>
      <c r="C76" s="9" t="s">
        <v>62</v>
      </c>
      <c r="D76" s="9" t="s">
        <v>79</v>
      </c>
      <c r="E76" s="8" t="s">
        <v>413</v>
      </c>
      <c r="F76" s="9" t="s">
        <v>410</v>
      </c>
      <c r="G76" s="9" t="s">
        <v>90</v>
      </c>
      <c r="I76" s="9">
        <v>10</v>
      </c>
      <c r="J76" s="1">
        <f>COUNTIFS('[1]2021-2학생'!D:D,'2021-2파견교'!E76,'[1]2021-2학생'!C:C,'2021-2파견교'!A76)</f>
        <v>0</v>
      </c>
      <c r="K76" s="1">
        <f t="shared" si="1"/>
        <v>10</v>
      </c>
      <c r="L76" s="9">
        <v>64</v>
      </c>
      <c r="M76" s="9">
        <v>5</v>
      </c>
      <c r="N76" s="9">
        <v>600</v>
      </c>
      <c r="O76" s="9" t="s">
        <v>414</v>
      </c>
      <c r="P76" s="8"/>
      <c r="Q76" s="9" t="s">
        <v>32</v>
      </c>
      <c r="R76" s="8" t="s">
        <v>415</v>
      </c>
      <c r="S76" s="8" t="s">
        <v>416</v>
      </c>
    </row>
    <row r="77" spans="1:19" x14ac:dyDescent="0.3">
      <c r="A77" s="1" t="s">
        <v>78</v>
      </c>
      <c r="B77" s="1">
        <v>71</v>
      </c>
      <c r="C77" s="1" t="s">
        <v>417</v>
      </c>
      <c r="D77" s="1" t="s">
        <v>418</v>
      </c>
      <c r="E77" s="8" t="s">
        <v>419</v>
      </c>
      <c r="F77" s="9" t="s">
        <v>90</v>
      </c>
      <c r="I77" s="1">
        <v>1</v>
      </c>
      <c r="J77" s="1">
        <f>COUNTIFS('[1]2021-2학생'!D:D,'2021-2파견교'!E77,'[1]2021-2학생'!C:C,'2021-2파견교'!A77)</f>
        <v>0</v>
      </c>
      <c r="K77" s="1">
        <f t="shared" si="1"/>
        <v>1</v>
      </c>
    </row>
    <row r="78" spans="1:19" ht="16.5" x14ac:dyDescent="0.3">
      <c r="A78" s="1" t="s">
        <v>78</v>
      </c>
      <c r="B78" s="1">
        <v>72</v>
      </c>
      <c r="C78" s="1" t="s">
        <v>420</v>
      </c>
      <c r="D78" s="1" t="s">
        <v>421</v>
      </c>
      <c r="E78" s="8" t="s">
        <v>422</v>
      </c>
      <c r="I78" s="1">
        <v>3</v>
      </c>
      <c r="J78" s="1">
        <f>COUNTIFS('[1]2021-2학생'!D:D,'2021-2파견교'!E78,'[1]2021-2학생'!C:C,'2021-2파견교'!A78)</f>
        <v>0</v>
      </c>
      <c r="K78" s="1">
        <f t="shared" si="1"/>
        <v>3</v>
      </c>
      <c r="L78" s="9" t="s">
        <v>423</v>
      </c>
      <c r="M78" s="9" t="s">
        <v>424</v>
      </c>
      <c r="N78" s="1" t="s">
        <v>425</v>
      </c>
      <c r="O78" s="9" t="s">
        <v>426</v>
      </c>
      <c r="P78" s="8" t="s">
        <v>427</v>
      </c>
      <c r="Q78" s="9" t="s">
        <v>108</v>
      </c>
      <c r="R78" s="13" t="s">
        <v>428</v>
      </c>
      <c r="S78" s="13" t="s">
        <v>429</v>
      </c>
    </row>
    <row r="79" spans="1:19" s="9" customFormat="1" ht="16.5" x14ac:dyDescent="0.3">
      <c r="A79" s="1" t="s">
        <v>78</v>
      </c>
      <c r="B79" s="1">
        <v>73</v>
      </c>
      <c r="C79" s="9" t="s">
        <v>430</v>
      </c>
      <c r="D79" s="9" t="s">
        <v>431</v>
      </c>
      <c r="E79" s="8" t="s">
        <v>432</v>
      </c>
      <c r="I79" s="9">
        <v>10</v>
      </c>
      <c r="J79" s="1">
        <f>COUNTIFS('[1]2021-2학생'!D:D,'2021-2파견교'!E79,'[1]2021-2학생'!C:C,'2021-2파견교'!A79)</f>
        <v>0</v>
      </c>
      <c r="K79" s="1">
        <f t="shared" si="1"/>
        <v>10</v>
      </c>
      <c r="L79" s="9" t="s">
        <v>29</v>
      </c>
      <c r="M79" s="9" t="s">
        <v>29</v>
      </c>
      <c r="N79" s="9" t="s">
        <v>29</v>
      </c>
      <c r="O79" s="9" t="s">
        <v>29</v>
      </c>
      <c r="P79" s="8"/>
      <c r="Q79" s="9" t="s">
        <v>92</v>
      </c>
      <c r="R79" s="13" t="s">
        <v>433</v>
      </c>
      <c r="S79" s="13" t="s">
        <v>433</v>
      </c>
    </row>
    <row r="80" spans="1:19" s="9" customFormat="1" ht="16.5" x14ac:dyDescent="0.3">
      <c r="A80" s="1" t="s">
        <v>78</v>
      </c>
      <c r="B80" s="1">
        <v>74</v>
      </c>
      <c r="C80" s="9" t="s">
        <v>430</v>
      </c>
      <c r="D80" s="9" t="s">
        <v>434</v>
      </c>
      <c r="E80" s="8" t="s">
        <v>435</v>
      </c>
      <c r="G80" s="9" t="s">
        <v>81</v>
      </c>
      <c r="I80" s="9">
        <v>6</v>
      </c>
      <c r="J80" s="1">
        <f>COUNTIFS('[1]2021-2학생'!D:D,'2021-2파견교'!E80,'[1]2021-2학생'!C:C,'2021-2파견교'!A80)</f>
        <v>0</v>
      </c>
      <c r="K80" s="1">
        <f t="shared" si="1"/>
        <v>6</v>
      </c>
      <c r="P80" s="8" t="s">
        <v>436</v>
      </c>
      <c r="Q80" s="9" t="s">
        <v>108</v>
      </c>
      <c r="R80" s="13"/>
      <c r="S80" s="13" t="s">
        <v>437</v>
      </c>
    </row>
    <row r="81" spans="1:19" s="9" customFormat="1" ht="16.5" x14ac:dyDescent="0.3">
      <c r="A81" s="1" t="s">
        <v>78</v>
      </c>
      <c r="B81" s="1">
        <v>75</v>
      </c>
      <c r="C81" s="9" t="s">
        <v>430</v>
      </c>
      <c r="D81" s="9" t="s">
        <v>438</v>
      </c>
      <c r="E81" s="8" t="s">
        <v>439</v>
      </c>
      <c r="I81" s="9">
        <v>3</v>
      </c>
      <c r="J81" s="1">
        <f>COUNTIFS('[1]2021-2학생'!D:D,'2021-2파견교'!E81,'[1]2021-2학생'!C:C,'2021-2파견교'!A81)</f>
        <v>0</v>
      </c>
      <c r="K81" s="1">
        <f t="shared" si="1"/>
        <v>3</v>
      </c>
      <c r="L81" s="9" t="s">
        <v>29</v>
      </c>
      <c r="M81" s="9" t="s">
        <v>29</v>
      </c>
      <c r="N81" s="9" t="s">
        <v>29</v>
      </c>
      <c r="O81" s="9" t="s">
        <v>440</v>
      </c>
      <c r="P81" s="8" t="s">
        <v>441</v>
      </c>
      <c r="Q81" s="9" t="s">
        <v>92</v>
      </c>
      <c r="R81" s="13" t="s">
        <v>442</v>
      </c>
      <c r="S81" s="13" t="s">
        <v>443</v>
      </c>
    </row>
    <row r="82" spans="1:19" s="9" customFormat="1" ht="16.5" x14ac:dyDescent="0.3">
      <c r="A82" s="1" t="s">
        <v>78</v>
      </c>
      <c r="B82" s="1">
        <v>76</v>
      </c>
      <c r="C82" s="9" t="s">
        <v>420</v>
      </c>
      <c r="D82" s="9" t="s">
        <v>444</v>
      </c>
      <c r="E82" s="8" t="s">
        <v>445</v>
      </c>
      <c r="I82" s="9">
        <v>3</v>
      </c>
      <c r="J82" s="1">
        <f>COUNTIFS('[1]2021-2학생'!D:D,'2021-2파견교'!E82,'[1]2021-2학생'!C:C,'2021-2파견교'!A82)</f>
        <v>0</v>
      </c>
      <c r="K82" s="1">
        <f t="shared" si="1"/>
        <v>3</v>
      </c>
      <c r="L82" s="9" t="s">
        <v>29</v>
      </c>
      <c r="M82" s="9" t="s">
        <v>29</v>
      </c>
      <c r="N82" s="9" t="s">
        <v>29</v>
      </c>
      <c r="O82" s="9" t="s">
        <v>446</v>
      </c>
      <c r="P82" s="8" t="s">
        <v>447</v>
      </c>
      <c r="Q82" s="9" t="s">
        <v>92</v>
      </c>
      <c r="R82" s="13" t="s">
        <v>448</v>
      </c>
      <c r="S82" s="13" t="s">
        <v>449</v>
      </c>
    </row>
    <row r="83" spans="1:19" s="9" customFormat="1" ht="16.5" x14ac:dyDescent="0.3">
      <c r="A83" s="1" t="s">
        <v>78</v>
      </c>
      <c r="B83" s="1">
        <v>77</v>
      </c>
      <c r="C83" s="9" t="s">
        <v>420</v>
      </c>
      <c r="D83" s="9" t="s">
        <v>450</v>
      </c>
      <c r="E83" s="8" t="s">
        <v>451</v>
      </c>
      <c r="I83" s="9">
        <v>2</v>
      </c>
      <c r="J83" s="1">
        <f>COUNTIFS('[1]2021-2학생'!D:D,'2021-2파견교'!E83,'[1]2021-2학생'!C:C,'2021-2파견교'!A83)</f>
        <v>0</v>
      </c>
      <c r="K83" s="1">
        <f t="shared" si="1"/>
        <v>2</v>
      </c>
      <c r="L83" s="9" t="s">
        <v>452</v>
      </c>
      <c r="M83" s="9" t="s">
        <v>29</v>
      </c>
      <c r="N83" s="9" t="s">
        <v>29</v>
      </c>
      <c r="O83" s="9" t="s">
        <v>29</v>
      </c>
      <c r="P83" s="8" t="s">
        <v>453</v>
      </c>
      <c r="Q83" s="9" t="s">
        <v>108</v>
      </c>
      <c r="R83" s="13" t="s">
        <v>454</v>
      </c>
      <c r="S83" s="13" t="s">
        <v>455</v>
      </c>
    </row>
    <row r="84" spans="1:19" s="9" customFormat="1" ht="16.5" x14ac:dyDescent="0.3">
      <c r="A84" s="1" t="s">
        <v>78</v>
      </c>
      <c r="B84" s="1">
        <v>78</v>
      </c>
      <c r="C84" s="9" t="s">
        <v>420</v>
      </c>
      <c r="D84" s="9" t="s">
        <v>444</v>
      </c>
      <c r="E84" s="8" t="s">
        <v>456</v>
      </c>
      <c r="F84" s="9" t="s">
        <v>81</v>
      </c>
      <c r="G84" s="9" t="s">
        <v>146</v>
      </c>
      <c r="I84" s="9">
        <v>6</v>
      </c>
      <c r="J84" s="1">
        <f>COUNTIFS('[1]2021-2학생'!D:D,'2021-2파견교'!E84,'[1]2021-2학생'!C:C,'2021-2파견교'!A84)</f>
        <v>0</v>
      </c>
      <c r="K84" s="1">
        <f t="shared" si="1"/>
        <v>6</v>
      </c>
      <c r="O84" s="9" t="s">
        <v>231</v>
      </c>
      <c r="P84" s="8"/>
      <c r="Q84" s="9" t="s">
        <v>92</v>
      </c>
      <c r="R84" s="14" t="s">
        <v>457</v>
      </c>
      <c r="S84" s="14" t="s">
        <v>457</v>
      </c>
    </row>
    <row r="85" spans="1:19" s="9" customFormat="1" ht="16.5" x14ac:dyDescent="0.3">
      <c r="A85" s="1" t="s">
        <v>78</v>
      </c>
      <c r="B85" s="1">
        <v>79</v>
      </c>
      <c r="C85" s="9" t="s">
        <v>458</v>
      </c>
      <c r="D85" s="9" t="s">
        <v>459</v>
      </c>
      <c r="E85" s="8" t="s">
        <v>460</v>
      </c>
      <c r="I85" s="9">
        <v>5</v>
      </c>
      <c r="J85" s="1">
        <f>COUNTIFS('[1]2021-2학생'!D:D,'2021-2파견교'!E85,'[1]2021-2학생'!C:C,'2021-2파견교'!A85)</f>
        <v>0</v>
      </c>
      <c r="K85" s="1">
        <f t="shared" si="1"/>
        <v>5</v>
      </c>
      <c r="O85" s="9" t="s">
        <v>461</v>
      </c>
      <c r="P85" s="8"/>
      <c r="Q85" s="9" t="s">
        <v>108</v>
      </c>
      <c r="R85" s="14" t="s">
        <v>462</v>
      </c>
      <c r="S85" s="14" t="s">
        <v>463</v>
      </c>
    </row>
    <row r="86" spans="1:19" s="9" customFormat="1" ht="16.5" x14ac:dyDescent="0.3">
      <c r="A86" s="1" t="s">
        <v>78</v>
      </c>
      <c r="B86" s="1">
        <v>80</v>
      </c>
      <c r="C86" s="9" t="s">
        <v>420</v>
      </c>
      <c r="D86" s="9" t="s">
        <v>464</v>
      </c>
      <c r="E86" s="8" t="s">
        <v>465</v>
      </c>
      <c r="I86" s="9">
        <v>2</v>
      </c>
      <c r="J86" s="1">
        <f>COUNTIFS('[1]2021-2학생'!D:D,'2021-2파견교'!E86,'[1]2021-2학생'!C:C,'2021-2파견교'!A86)</f>
        <v>0</v>
      </c>
      <c r="K86" s="1">
        <f t="shared" si="1"/>
        <v>2</v>
      </c>
      <c r="N86" s="9" t="s">
        <v>29</v>
      </c>
      <c r="P86" s="8" t="s">
        <v>466</v>
      </c>
      <c r="Q86" s="9" t="s">
        <v>92</v>
      </c>
      <c r="R86" s="14" t="s">
        <v>467</v>
      </c>
      <c r="S86" s="14" t="s">
        <v>468</v>
      </c>
    </row>
    <row r="87" spans="1:19" s="9" customFormat="1" ht="16.5" x14ac:dyDescent="0.3">
      <c r="A87" s="1" t="s">
        <v>78</v>
      </c>
      <c r="B87" s="1">
        <v>81</v>
      </c>
      <c r="C87" s="9" t="s">
        <v>430</v>
      </c>
      <c r="D87" s="9" t="s">
        <v>469</v>
      </c>
      <c r="E87" s="8" t="s">
        <v>470</v>
      </c>
      <c r="I87" s="9">
        <v>1</v>
      </c>
      <c r="J87" s="1">
        <f>COUNTIFS('[1]2021-2학생'!D:D,'2021-2파견교'!E87,'[1]2021-2학생'!C:C,'2021-2파견교'!A87)</f>
        <v>0</v>
      </c>
      <c r="K87" s="1">
        <f t="shared" si="1"/>
        <v>1</v>
      </c>
      <c r="O87" s="9" t="s">
        <v>124</v>
      </c>
      <c r="P87" s="8"/>
      <c r="R87" s="14" t="s">
        <v>471</v>
      </c>
      <c r="S87" s="14" t="s">
        <v>471</v>
      </c>
    </row>
    <row r="88" spans="1:19" s="9" customFormat="1" ht="16.5" x14ac:dyDescent="0.3">
      <c r="A88" s="1" t="s">
        <v>78</v>
      </c>
      <c r="B88" s="1">
        <v>82</v>
      </c>
      <c r="C88" s="9" t="s">
        <v>417</v>
      </c>
      <c r="D88" s="9" t="s">
        <v>418</v>
      </c>
      <c r="E88" s="8" t="s">
        <v>472</v>
      </c>
      <c r="I88" s="9">
        <v>1</v>
      </c>
      <c r="J88" s="1">
        <f>COUNTIFS('[1]2021-2학생'!D:D,'2021-2파견교'!E88,'[1]2021-2학생'!C:C,'2021-2파견교'!A88)</f>
        <v>0</v>
      </c>
      <c r="K88" s="1">
        <f t="shared" si="1"/>
        <v>1</v>
      </c>
      <c r="L88" s="9">
        <v>61</v>
      </c>
      <c r="M88" s="9">
        <v>6</v>
      </c>
      <c r="N88" s="9" t="s">
        <v>29</v>
      </c>
      <c r="O88" s="9" t="s">
        <v>29</v>
      </c>
      <c r="P88" s="8" t="s">
        <v>473</v>
      </c>
      <c r="Q88" s="9" t="s">
        <v>32</v>
      </c>
      <c r="R88" s="14" t="s">
        <v>474</v>
      </c>
      <c r="S88" s="14" t="s">
        <v>475</v>
      </c>
    </row>
    <row r="89" spans="1:19" s="9" customFormat="1" x14ac:dyDescent="0.3">
      <c r="A89" s="9" t="s">
        <v>78</v>
      </c>
      <c r="B89" s="9">
        <v>87</v>
      </c>
      <c r="C89" s="9" t="s">
        <v>40</v>
      </c>
      <c r="D89" s="9" t="s">
        <v>206</v>
      </c>
      <c r="E89" s="8" t="s">
        <v>476</v>
      </c>
      <c r="I89" s="9">
        <v>2</v>
      </c>
      <c r="J89" s="1">
        <f>COUNTIFS('[1]2021-2학생'!D:D,'2021-2파견교'!E89,'[1]2021-2학생'!C:C,'2021-2파견교'!A89)</f>
        <v>0</v>
      </c>
      <c r="K89" s="1">
        <f t="shared" si="1"/>
        <v>2</v>
      </c>
      <c r="L89" s="9">
        <v>70</v>
      </c>
      <c r="M89" s="9">
        <v>5.5</v>
      </c>
      <c r="N89" s="9">
        <v>785</v>
      </c>
      <c r="O89" s="9" t="s">
        <v>477</v>
      </c>
      <c r="P89" s="8" t="s">
        <v>478</v>
      </c>
      <c r="Q89" s="9" t="s">
        <v>92</v>
      </c>
      <c r="R89" s="8" t="s">
        <v>479</v>
      </c>
      <c r="S89" s="8" t="s">
        <v>480</v>
      </c>
    </row>
    <row r="90" spans="1:19" s="9" customFormat="1" ht="16.5" x14ac:dyDescent="0.3">
      <c r="A90" s="1" t="s">
        <v>78</v>
      </c>
      <c r="B90" s="1">
        <v>83</v>
      </c>
      <c r="C90" s="9" t="s">
        <v>420</v>
      </c>
      <c r="D90" s="9" t="s">
        <v>481</v>
      </c>
      <c r="E90" s="8" t="s">
        <v>482</v>
      </c>
      <c r="I90" s="9">
        <v>1</v>
      </c>
      <c r="J90" s="1">
        <f>COUNTIFS('[1]2021-2학생'!D:D,'2021-2파견교'!E90,'[1]2021-2학생'!C:C,'2021-2파견교'!A90)</f>
        <v>0</v>
      </c>
      <c r="K90" s="1">
        <f t="shared" si="1"/>
        <v>1</v>
      </c>
      <c r="O90" s="9" t="s">
        <v>483</v>
      </c>
      <c r="P90" s="8"/>
      <c r="Q90" s="9" t="s">
        <v>32</v>
      </c>
      <c r="R90" s="14" t="s">
        <v>484</v>
      </c>
      <c r="S90" s="14" t="s">
        <v>484</v>
      </c>
    </row>
    <row r="91" spans="1:19" s="9" customFormat="1" ht="16.5" x14ac:dyDescent="0.3">
      <c r="A91" s="1" t="s">
        <v>78</v>
      </c>
      <c r="B91" s="1">
        <v>84</v>
      </c>
      <c r="C91" s="9" t="s">
        <v>420</v>
      </c>
      <c r="D91" s="9" t="s">
        <v>485</v>
      </c>
      <c r="E91" s="8" t="s">
        <v>486</v>
      </c>
      <c r="I91" s="9">
        <v>3</v>
      </c>
      <c r="J91" s="1">
        <f>COUNTIFS('[1]2021-2학생'!D:D,'2021-2파견교'!E91,'[1]2021-2학생'!C:C,'2021-2파견교'!A91)</f>
        <v>0</v>
      </c>
      <c r="K91" s="1">
        <f t="shared" si="1"/>
        <v>3</v>
      </c>
      <c r="O91" s="9" t="s">
        <v>231</v>
      </c>
      <c r="P91" s="16" t="s">
        <v>487</v>
      </c>
      <c r="Q91" s="9" t="s">
        <v>92</v>
      </c>
      <c r="R91" s="14" t="s">
        <v>488</v>
      </c>
      <c r="S91" s="14" t="s">
        <v>489</v>
      </c>
    </row>
    <row r="92" spans="1:19" x14ac:dyDescent="0.3">
      <c r="I92" s="3">
        <f>SUM(I5:I91)</f>
        <v>329</v>
      </c>
      <c r="J92" s="3">
        <f>SUM(J5:J91)</f>
        <v>13</v>
      </c>
      <c r="K92" s="3">
        <f>SUM(K5:K91)</f>
        <v>316</v>
      </c>
      <c r="N92" s="9"/>
    </row>
    <row r="99" spans="1:19" s="9" customFormat="1" x14ac:dyDescent="0.3">
      <c r="A99" s="1"/>
      <c r="B99" s="1"/>
      <c r="C99" s="1"/>
      <c r="D99" s="1"/>
      <c r="E99" s="8"/>
      <c r="I99" s="1"/>
      <c r="J99" s="1"/>
      <c r="K99" s="1"/>
      <c r="N99" s="1"/>
      <c r="P99" s="8"/>
      <c r="R99" s="8"/>
      <c r="S99" s="8"/>
    </row>
    <row r="102" spans="1:19" x14ac:dyDescent="0.3">
      <c r="E102" s="17"/>
    </row>
  </sheetData>
  <mergeCells count="17">
    <mergeCell ref="A1:S1"/>
    <mergeCell ref="B2:S2"/>
    <mergeCell ref="A3:A4"/>
    <mergeCell ref="B3:B4"/>
    <mergeCell ref="C3:C4"/>
    <mergeCell ref="D3:D4"/>
    <mergeCell ref="E3:E4"/>
    <mergeCell ref="F3:F4"/>
    <mergeCell ref="G3:G4"/>
    <mergeCell ref="H3:H4"/>
    <mergeCell ref="S3:S4"/>
    <mergeCell ref="J3:J4"/>
    <mergeCell ref="K3:K4"/>
    <mergeCell ref="L3:O3"/>
    <mergeCell ref="P3:P4"/>
    <mergeCell ref="Q3:Q4"/>
    <mergeCell ref="R3:R4"/>
  </mergeCells>
  <phoneticPr fontId="2" type="noConversion"/>
  <hyperlinks>
    <hyperlink ref="R78" r:id="rId1" xr:uid="{529587A4-37F3-4E9C-ADA0-A5E6F7182612}"/>
    <hyperlink ref="S78" r:id="rId2" xr:uid="{37E06302-3DAC-4E1C-A508-543B61B2ED41}"/>
    <hyperlink ref="R30" r:id="rId3" xr:uid="{DFAA5A35-60D6-4E8F-8CBA-2227277CCF3F}"/>
    <hyperlink ref="R31" r:id="rId4" xr:uid="{F1421FEB-592F-428F-A62B-B857CC8FAF4C}"/>
    <hyperlink ref="S31" r:id="rId5" xr:uid="{87F959B2-3599-43EF-8881-E06242BF68D4}"/>
    <hyperlink ref="R44" r:id="rId6" xr:uid="{12A65BF8-57C5-42B1-BA68-584AA04CB2A5}"/>
    <hyperlink ref="R34" r:id="rId7" xr:uid="{6C9D2B27-057C-4FD8-A0E9-1B9CB162785F}"/>
    <hyperlink ref="R15" r:id="rId8" xr:uid="{F57E61C3-E23D-44BA-B809-19FDBFE483D3}"/>
    <hyperlink ref="S15" r:id="rId9" xr:uid="{5E254068-0EF7-4EC3-BDA0-E38B1929F1FA}"/>
    <hyperlink ref="O56" r:id="rId10" xr:uid="{E803AF01-BAA0-41EB-B5F7-FF6B01AD1A9F}"/>
    <hyperlink ref="R56" r:id="rId11" xr:uid="{69310B1F-C48E-4F7C-B7D3-8D81B76A2454}"/>
    <hyperlink ref="R65" r:id="rId12" location="academics" xr:uid="{DED95FCE-1308-4253-9307-62637252D2A4}"/>
    <hyperlink ref="S65" r:id="rId13" xr:uid="{012126AC-90A6-4320-9E85-3D138CB20485}"/>
    <hyperlink ref="R16" r:id="rId14" xr:uid="{AEAE4742-CB72-4A7B-9D99-557FCED5E22F}"/>
    <hyperlink ref="S44" r:id="rId15" xr:uid="{C46948CD-C7E1-4F5D-81F2-F0B43A31A999}"/>
    <hyperlink ref="R67" r:id="rId16" xr:uid="{C636777F-1991-405C-945F-82488EA08A71}"/>
    <hyperlink ref="R17" r:id="rId17" xr:uid="{066F45E8-0679-4BF4-AF26-46B9311A225B}"/>
    <hyperlink ref="S17" r:id="rId18" xr:uid="{4D86B79E-A554-47AB-A3CB-BCD16077D30B}"/>
    <hyperlink ref="R42" r:id="rId19" location="/level-Exchange-program" xr:uid="{CEE02F59-E893-4899-801B-375142DEF25F}"/>
    <hyperlink ref="R46" r:id="rId20" xr:uid="{D3F36D77-BB04-451B-AC96-45AAE0C55B00}"/>
    <hyperlink ref="R72" r:id="rId21" xr:uid="{F1B82BCB-8902-4EC0-AE63-66E3DCABD9F4}"/>
    <hyperlink ref="R81" r:id="rId22" xr:uid="{4BE27945-2F7E-4ACF-8F94-76F338F56502}"/>
    <hyperlink ref="R48" r:id="rId23" xr:uid="{C05C40B3-C639-410D-939D-DBB2C11612C8}"/>
    <hyperlink ref="R43" r:id="rId24" xr:uid="{FD7CB9B8-07CD-4148-B7D0-2A0A27F0C16B}"/>
    <hyperlink ref="R54" r:id="rId25" xr:uid="{82F23C00-908D-4922-B3CE-D0251E91D402}"/>
    <hyperlink ref="O5" r:id="rId26" xr:uid="{6BDCDBA8-3727-430A-90F7-B49600445FEE}"/>
    <hyperlink ref="R37" r:id="rId27" xr:uid="{56FD2058-61A8-4BDD-868A-BA4C79BE4814}"/>
  </hyperlinks>
  <pageMargins left="0.69999998807907104" right="0.69999998807907104" top="0.75" bottom="0.75" header="0.30000001192092896" footer="0.30000001192092896"/>
  <pageSetup paperSize="9" fitToWidth="0" fitToHeight="0"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2021-2파견교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2021-01-11T01:36:24Z</dcterms:created>
  <dcterms:modified xsi:type="dcterms:W3CDTF">2021-01-11T01:50:09Z</dcterms:modified>
</cp:coreProperties>
</file>